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yer\Documents\Прайсы\Обновление\"/>
    </mc:Choice>
  </mc:AlternateContent>
  <xr:revisionPtr revIDLastSave="0" documentId="13_ncr:1_{3BD5810A-6CF2-4D61-AA79-1C0D09C15A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 Успех базовый" sheetId="1" r:id="rId1"/>
    <sheet name="условия работы" sheetId="2" r:id="rId2"/>
  </sheets>
  <definedNames>
    <definedName name="_xlnm._FilterDatabase" localSheetId="0" hidden="1">'прайс Успех базовый'!$B$23:$O$797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5" i="1" l="1"/>
  <c r="I794" i="1"/>
  <c r="J794" i="1" s="1"/>
  <c r="I793" i="1"/>
  <c r="J793" i="1" s="1"/>
  <c r="I792" i="1"/>
  <c r="J792" i="1" s="1"/>
  <c r="I791" i="1"/>
  <c r="J791" i="1" s="1"/>
  <c r="I790" i="1"/>
  <c r="J790" i="1" s="1"/>
  <c r="I789" i="1"/>
  <c r="J789" i="1" s="1"/>
  <c r="I788" i="1"/>
  <c r="J788" i="1" s="1"/>
  <c r="I787" i="1"/>
  <c r="J787" i="1" s="1"/>
  <c r="I786" i="1"/>
  <c r="J786" i="1" s="1"/>
  <c r="I785" i="1"/>
  <c r="J785" i="1" s="1"/>
  <c r="I784" i="1"/>
  <c r="J784" i="1" s="1"/>
  <c r="I783" i="1"/>
  <c r="J783" i="1" s="1"/>
  <c r="I782" i="1"/>
  <c r="J782" i="1" s="1"/>
  <c r="I781" i="1"/>
  <c r="J781" i="1" s="1"/>
  <c r="I780" i="1"/>
  <c r="J780" i="1" s="1"/>
  <c r="I779" i="1"/>
  <c r="J779" i="1" s="1"/>
  <c r="I778" i="1"/>
  <c r="J778" i="1" s="1"/>
  <c r="I777" i="1"/>
  <c r="J777" i="1" s="1"/>
  <c r="I776" i="1"/>
  <c r="J776" i="1" s="1"/>
  <c r="I775" i="1"/>
  <c r="J775" i="1" s="1"/>
  <c r="I774" i="1"/>
  <c r="J774" i="1" s="1"/>
  <c r="I773" i="1"/>
  <c r="J773" i="1" s="1"/>
  <c r="I772" i="1"/>
  <c r="J772" i="1" s="1"/>
  <c r="I771" i="1"/>
  <c r="J771" i="1" s="1"/>
  <c r="I770" i="1"/>
  <c r="J770" i="1" s="1"/>
  <c r="I769" i="1"/>
  <c r="J769" i="1" s="1"/>
  <c r="I768" i="1"/>
  <c r="J768" i="1" s="1"/>
  <c r="I767" i="1"/>
  <c r="J767" i="1" s="1"/>
  <c r="I766" i="1"/>
  <c r="J766" i="1" s="1"/>
  <c r="I765" i="1"/>
  <c r="J765" i="1" s="1"/>
  <c r="I764" i="1"/>
  <c r="J764" i="1" s="1"/>
  <c r="I763" i="1"/>
  <c r="J763" i="1" s="1"/>
  <c r="I762" i="1"/>
  <c r="J762" i="1" s="1"/>
  <c r="I761" i="1"/>
  <c r="J761" i="1" s="1"/>
  <c r="I760" i="1"/>
  <c r="J760" i="1" s="1"/>
  <c r="I759" i="1"/>
  <c r="J759" i="1" s="1"/>
  <c r="I758" i="1"/>
  <c r="J758" i="1" s="1"/>
  <c r="I757" i="1"/>
  <c r="J757" i="1" s="1"/>
  <c r="I756" i="1"/>
  <c r="J756" i="1" s="1"/>
  <c r="I755" i="1"/>
  <c r="J755" i="1" s="1"/>
  <c r="I754" i="1"/>
  <c r="J754" i="1" s="1"/>
  <c r="I753" i="1"/>
  <c r="J753" i="1" s="1"/>
  <c r="I752" i="1"/>
  <c r="J752" i="1" s="1"/>
  <c r="I751" i="1"/>
  <c r="J751" i="1" s="1"/>
  <c r="I750" i="1"/>
  <c r="J750" i="1" s="1"/>
  <c r="I749" i="1"/>
  <c r="J749" i="1" s="1"/>
  <c r="I748" i="1"/>
  <c r="J748" i="1" s="1"/>
  <c r="I747" i="1"/>
  <c r="J747" i="1" s="1"/>
  <c r="I746" i="1"/>
  <c r="J746" i="1" s="1"/>
  <c r="I564" i="1"/>
  <c r="J564" i="1" s="1"/>
  <c r="I563" i="1"/>
  <c r="J563" i="1" s="1"/>
  <c r="I561" i="1"/>
  <c r="J561" i="1" s="1"/>
  <c r="I557" i="1"/>
  <c r="J557" i="1" s="1"/>
  <c r="I552" i="1"/>
  <c r="J552" i="1" s="1"/>
  <c r="I551" i="1"/>
  <c r="J551" i="1" s="1"/>
  <c r="I549" i="1"/>
  <c r="J549" i="1" s="1"/>
  <c r="I543" i="1"/>
  <c r="J543" i="1" s="1"/>
  <c r="I541" i="1"/>
  <c r="J541" i="1" s="1"/>
  <c r="I538" i="1"/>
  <c r="J538" i="1" s="1"/>
  <c r="I537" i="1"/>
  <c r="J537" i="1" s="1"/>
  <c r="I534" i="1"/>
  <c r="J534" i="1" s="1"/>
  <c r="I532" i="1"/>
  <c r="J532" i="1" s="1"/>
  <c r="I528" i="1"/>
  <c r="J528" i="1" s="1"/>
  <c r="I526" i="1"/>
  <c r="J526" i="1" s="1"/>
  <c r="I519" i="1"/>
  <c r="J519" i="1" s="1"/>
  <c r="I517" i="1"/>
  <c r="J517" i="1" s="1"/>
  <c r="I516" i="1"/>
  <c r="J516" i="1" s="1"/>
  <c r="I515" i="1"/>
  <c r="J515" i="1" s="1"/>
  <c r="I511" i="1"/>
  <c r="J511" i="1" s="1"/>
  <c r="I509" i="1"/>
  <c r="J509" i="1" s="1"/>
  <c r="I506" i="1"/>
  <c r="J506" i="1" s="1"/>
  <c r="I503" i="1"/>
  <c r="J503" i="1" s="1"/>
  <c r="I502" i="1"/>
  <c r="J502" i="1" s="1"/>
  <c r="I498" i="1"/>
  <c r="J498" i="1" s="1"/>
  <c r="I497" i="1"/>
  <c r="J497" i="1" s="1"/>
  <c r="I494" i="1"/>
  <c r="J494" i="1" s="1"/>
  <c r="I493" i="1"/>
  <c r="J493" i="1" s="1"/>
  <c r="I491" i="1"/>
  <c r="J491" i="1" s="1"/>
  <c r="I489" i="1"/>
  <c r="J489" i="1" s="1"/>
  <c r="I486" i="1"/>
  <c r="J486" i="1" s="1"/>
  <c r="I484" i="1"/>
  <c r="J484" i="1" s="1"/>
  <c r="I480" i="1"/>
  <c r="J480" i="1" s="1"/>
  <c r="I474" i="1"/>
  <c r="J474" i="1" s="1"/>
  <c r="I472" i="1"/>
  <c r="J472" i="1" s="1"/>
  <c r="I470" i="1"/>
  <c r="J470" i="1" s="1"/>
  <c r="I468" i="1"/>
  <c r="J468" i="1" s="1"/>
  <c r="I467" i="1"/>
  <c r="J467" i="1" s="1"/>
  <c r="I466" i="1"/>
  <c r="J466" i="1" s="1"/>
  <c r="I465" i="1"/>
  <c r="J465" i="1" s="1"/>
  <c r="I463" i="1"/>
  <c r="J463" i="1" s="1"/>
  <c r="I462" i="1"/>
  <c r="J462" i="1" s="1"/>
  <c r="I461" i="1"/>
  <c r="J461" i="1" s="1"/>
  <c r="I460" i="1"/>
  <c r="J460" i="1" s="1"/>
  <c r="I459" i="1"/>
  <c r="J459" i="1" s="1"/>
  <c r="I457" i="1"/>
  <c r="J457" i="1" s="1"/>
  <c r="I456" i="1"/>
  <c r="J456" i="1" s="1"/>
  <c r="I455" i="1"/>
  <c r="J455" i="1" s="1"/>
  <c r="I451" i="1"/>
  <c r="J451" i="1" s="1"/>
  <c r="I450" i="1"/>
  <c r="J450" i="1" s="1"/>
  <c r="I449" i="1"/>
  <c r="J449" i="1" s="1"/>
  <c r="I448" i="1"/>
  <c r="J448" i="1" s="1"/>
  <c r="I447" i="1"/>
  <c r="J447" i="1" s="1"/>
  <c r="I446" i="1"/>
  <c r="J446" i="1" s="1"/>
  <c r="I429" i="1"/>
  <c r="J429" i="1" s="1"/>
  <c r="I428" i="1"/>
  <c r="J428" i="1" s="1"/>
  <c r="I427" i="1"/>
  <c r="J427" i="1" s="1"/>
  <c r="I422" i="1"/>
  <c r="J422" i="1" s="1"/>
  <c r="I421" i="1"/>
  <c r="J421" i="1" s="1"/>
  <c r="I420" i="1"/>
  <c r="J420" i="1" s="1"/>
  <c r="I418" i="1"/>
  <c r="J418" i="1" s="1"/>
  <c r="I417" i="1"/>
  <c r="J417" i="1" s="1"/>
  <c r="I416" i="1"/>
  <c r="J416" i="1" s="1"/>
  <c r="I413" i="1"/>
  <c r="J413" i="1" s="1"/>
  <c r="I412" i="1"/>
  <c r="J412" i="1" s="1"/>
  <c r="I411" i="1"/>
  <c r="J411" i="1" s="1"/>
  <c r="I408" i="1"/>
  <c r="J408" i="1" s="1"/>
  <c r="I399" i="1"/>
  <c r="J399" i="1" s="1"/>
  <c r="I397" i="1"/>
  <c r="J397" i="1" s="1"/>
  <c r="I394" i="1"/>
  <c r="J394" i="1" s="1"/>
  <c r="I393" i="1"/>
  <c r="J393" i="1" s="1"/>
  <c r="I390" i="1"/>
  <c r="J390" i="1" s="1"/>
  <c r="I389" i="1"/>
  <c r="J389" i="1" s="1"/>
  <c r="I386" i="1"/>
  <c r="J386" i="1" s="1"/>
  <c r="I385" i="1"/>
  <c r="J385" i="1" s="1"/>
  <c r="I383" i="1"/>
  <c r="J383" i="1" s="1"/>
  <c r="I382" i="1"/>
  <c r="J382" i="1" s="1"/>
  <c r="I381" i="1"/>
  <c r="J381" i="1" s="1"/>
  <c r="I380" i="1"/>
  <c r="J380" i="1" s="1"/>
  <c r="I379" i="1"/>
  <c r="J379" i="1" s="1"/>
  <c r="I378" i="1"/>
  <c r="J378" i="1" s="1"/>
  <c r="I377" i="1"/>
  <c r="J377" i="1" s="1"/>
  <c r="I376" i="1"/>
  <c r="J376" i="1" s="1"/>
  <c r="I375" i="1"/>
  <c r="J375" i="1" s="1"/>
  <c r="I374" i="1"/>
  <c r="J374" i="1" s="1"/>
  <c r="I373" i="1"/>
  <c r="J373" i="1" s="1"/>
  <c r="I372" i="1"/>
  <c r="J372" i="1" s="1"/>
  <c r="I370" i="1"/>
  <c r="J370" i="1" s="1"/>
  <c r="I369" i="1"/>
  <c r="J369" i="1" s="1"/>
  <c r="I368" i="1"/>
  <c r="J368" i="1" s="1"/>
  <c r="I367" i="1"/>
  <c r="J367" i="1" s="1"/>
  <c r="I365" i="1"/>
  <c r="J365" i="1" s="1"/>
  <c r="I364" i="1"/>
  <c r="J364" i="1" s="1"/>
  <c r="I362" i="1"/>
  <c r="J362" i="1" s="1"/>
  <c r="I361" i="1"/>
  <c r="J361" i="1" s="1"/>
  <c r="I359" i="1"/>
  <c r="J359" i="1" s="1"/>
  <c r="I358" i="1"/>
  <c r="J358" i="1" s="1"/>
  <c r="I357" i="1"/>
  <c r="J357" i="1" s="1"/>
  <c r="I356" i="1"/>
  <c r="J356" i="1" s="1"/>
  <c r="I355" i="1"/>
  <c r="J355" i="1" s="1"/>
  <c r="I354" i="1"/>
  <c r="J354" i="1" s="1"/>
  <c r="I353" i="1"/>
  <c r="J353" i="1" s="1"/>
  <c r="I352" i="1"/>
  <c r="J352" i="1" s="1"/>
  <c r="I351" i="1"/>
  <c r="J351" i="1" s="1"/>
  <c r="I350" i="1"/>
  <c r="J350" i="1" s="1"/>
  <c r="I349" i="1"/>
  <c r="J349" i="1" s="1"/>
  <c r="I347" i="1"/>
  <c r="J347" i="1" s="1"/>
  <c r="I344" i="1"/>
  <c r="J344" i="1" s="1"/>
  <c r="I343" i="1"/>
  <c r="J343" i="1" s="1"/>
  <c r="I342" i="1"/>
  <c r="J342" i="1" s="1"/>
  <c r="I337" i="1"/>
  <c r="J337" i="1" s="1"/>
  <c r="I336" i="1"/>
  <c r="J336" i="1" s="1"/>
  <c r="I335" i="1"/>
  <c r="J335" i="1" s="1"/>
  <c r="I333" i="1"/>
  <c r="J333" i="1" s="1"/>
  <c r="I332" i="1"/>
  <c r="J332" i="1" s="1"/>
  <c r="I331" i="1"/>
  <c r="J331" i="1" s="1"/>
  <c r="I329" i="1"/>
  <c r="J329" i="1" s="1"/>
  <c r="I328" i="1"/>
  <c r="J328" i="1" s="1"/>
  <c r="I322" i="1"/>
  <c r="J322" i="1" s="1"/>
  <c r="I320" i="1"/>
  <c r="J320" i="1" s="1"/>
  <c r="I319" i="1"/>
  <c r="J319" i="1" s="1"/>
  <c r="I317" i="1"/>
  <c r="J317" i="1" s="1"/>
  <c r="I316" i="1"/>
  <c r="J316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4" i="1"/>
  <c r="J304" i="1" s="1"/>
  <c r="I302" i="1"/>
  <c r="J302" i="1" s="1"/>
  <c r="I301" i="1"/>
  <c r="J301" i="1" s="1"/>
  <c r="I300" i="1"/>
  <c r="J300" i="1" s="1"/>
  <c r="I299" i="1"/>
  <c r="J299" i="1" s="1"/>
  <c r="I297" i="1"/>
  <c r="J297" i="1" s="1"/>
  <c r="I290" i="1"/>
  <c r="J290" i="1" s="1"/>
  <c r="I287" i="1"/>
  <c r="J287" i="1" s="1"/>
  <c r="I286" i="1"/>
  <c r="J286" i="1" s="1"/>
  <c r="I285" i="1"/>
  <c r="I283" i="1"/>
  <c r="J283" i="1" s="1"/>
  <c r="I281" i="1"/>
  <c r="J281" i="1" s="1"/>
  <c r="I279" i="1"/>
  <c r="J279" i="1" s="1"/>
  <c r="I278" i="1"/>
  <c r="J278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0" i="1"/>
  <c r="J250" i="1" s="1"/>
  <c r="I246" i="1"/>
  <c r="J246" i="1" s="1"/>
  <c r="I244" i="1"/>
  <c r="J244" i="1" s="1"/>
  <c r="I243" i="1"/>
  <c r="J243" i="1" s="1"/>
  <c r="I242" i="1"/>
  <c r="J242" i="1" s="1"/>
  <c r="I240" i="1"/>
  <c r="J240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29" i="1"/>
  <c r="J229" i="1" s="1"/>
  <c r="I228" i="1"/>
  <c r="J228" i="1" s="1"/>
  <c r="I226" i="1"/>
  <c r="J226" i="1" s="1"/>
  <c r="I225" i="1"/>
  <c r="J225" i="1" s="1"/>
  <c r="I222" i="1"/>
  <c r="J222" i="1" s="1"/>
  <c r="I220" i="1"/>
  <c r="J220" i="1" s="1"/>
  <c r="I219" i="1"/>
  <c r="J219" i="1" s="1"/>
  <c r="I217" i="1"/>
  <c r="J217" i="1" s="1"/>
  <c r="I215" i="1"/>
  <c r="J215" i="1" s="1"/>
  <c r="I214" i="1"/>
  <c r="J214" i="1" s="1"/>
  <c r="I213" i="1"/>
  <c r="J213" i="1" s="1"/>
  <c r="I210" i="1"/>
  <c r="J210" i="1" s="1"/>
  <c r="I209" i="1"/>
  <c r="J209" i="1" s="1"/>
  <c r="I207" i="1"/>
  <c r="J207" i="1" s="1"/>
  <c r="I206" i="1"/>
  <c r="J206" i="1" s="1"/>
  <c r="I204" i="1"/>
  <c r="J204" i="1" s="1"/>
  <c r="I203" i="1"/>
  <c r="J203" i="1" s="1"/>
  <c r="I201" i="1"/>
  <c r="J201" i="1" s="1"/>
  <c r="I200" i="1"/>
  <c r="J200" i="1" s="1"/>
  <c r="I198" i="1"/>
  <c r="J198" i="1" s="1"/>
  <c r="I196" i="1"/>
  <c r="J196" i="1" s="1"/>
  <c r="I195" i="1"/>
  <c r="J195" i="1" s="1"/>
  <c r="I191" i="1"/>
  <c r="J191" i="1" s="1"/>
  <c r="I190" i="1"/>
  <c r="J190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8" i="1"/>
  <c r="J178" i="1" s="1"/>
  <c r="I177" i="1"/>
  <c r="J177" i="1" s="1"/>
  <c r="I176" i="1"/>
  <c r="J176" i="1" s="1"/>
  <c r="I173" i="1"/>
  <c r="J173" i="1" s="1"/>
  <c r="I172" i="1"/>
  <c r="J172" i="1" s="1"/>
  <c r="I171" i="1"/>
  <c r="J171" i="1" s="1"/>
  <c r="I170" i="1"/>
  <c r="J170" i="1" s="1"/>
  <c r="I168" i="1"/>
  <c r="J168" i="1" s="1"/>
  <c r="I167" i="1"/>
  <c r="J167" i="1" s="1"/>
  <c r="I166" i="1"/>
  <c r="J166" i="1" s="1"/>
  <c r="I164" i="1"/>
  <c r="J164" i="1" s="1"/>
  <c r="I162" i="1"/>
  <c r="J162" i="1" s="1"/>
  <c r="I161" i="1"/>
  <c r="J161" i="1" s="1"/>
  <c r="I160" i="1"/>
  <c r="J160" i="1" s="1"/>
  <c r="I158" i="1"/>
  <c r="J158" i="1" s="1"/>
  <c r="I157" i="1"/>
  <c r="J157" i="1" s="1"/>
  <c r="I153" i="1"/>
  <c r="J153" i="1" s="1"/>
  <c r="I151" i="1"/>
  <c r="J151" i="1" s="1"/>
  <c r="I145" i="1"/>
  <c r="J145" i="1" s="1"/>
  <c r="I144" i="1"/>
  <c r="J144" i="1" s="1"/>
  <c r="I143" i="1"/>
  <c r="J143" i="1" s="1"/>
  <c r="I141" i="1"/>
  <c r="J141" i="1" s="1"/>
  <c r="I140" i="1"/>
  <c r="J140" i="1" s="1"/>
  <c r="I139" i="1"/>
  <c r="J139" i="1" s="1"/>
  <c r="I138" i="1"/>
  <c r="J138" i="1" s="1"/>
  <c r="I135" i="1"/>
  <c r="J135" i="1" s="1"/>
  <c r="I134" i="1"/>
  <c r="J134" i="1" s="1"/>
  <c r="I132" i="1"/>
  <c r="J132" i="1" s="1"/>
  <c r="I131" i="1"/>
  <c r="J131" i="1" s="1"/>
  <c r="I130" i="1"/>
  <c r="J130" i="1" s="1"/>
  <c r="I129" i="1"/>
  <c r="J129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1" i="1"/>
  <c r="J111" i="1" s="1"/>
  <c r="I110" i="1"/>
  <c r="J110" i="1" s="1"/>
  <c r="I109" i="1"/>
  <c r="J109" i="1" s="1"/>
  <c r="I108" i="1"/>
  <c r="J108" i="1" s="1"/>
  <c r="I107" i="1"/>
  <c r="J107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79" i="1"/>
  <c r="J79" i="1" s="1"/>
  <c r="I78" i="1"/>
  <c r="J78" i="1" s="1"/>
  <c r="I76" i="1"/>
  <c r="J76" i="1" s="1"/>
  <c r="I74" i="1"/>
  <c r="J74" i="1" s="1"/>
  <c r="I73" i="1"/>
  <c r="J73" i="1" s="1"/>
  <c r="I72" i="1"/>
  <c r="J72" i="1" s="1"/>
  <c r="I71" i="1"/>
  <c r="J71" i="1" s="1"/>
  <c r="I70" i="1"/>
  <c r="J70" i="1" s="1"/>
  <c r="I67" i="1"/>
  <c r="J67" i="1" s="1"/>
  <c r="I66" i="1"/>
  <c r="J66" i="1" s="1"/>
  <c r="I65" i="1"/>
  <c r="J65" i="1" s="1"/>
  <c r="I64" i="1"/>
  <c r="J64" i="1" s="1"/>
  <c r="I62" i="1"/>
  <c r="J62" i="1" s="1"/>
  <c r="I58" i="1"/>
  <c r="J58" i="1" s="1"/>
  <c r="I57" i="1"/>
  <c r="J57" i="1" s="1"/>
  <c r="I56" i="1"/>
  <c r="J56" i="1" s="1"/>
  <c r="I55" i="1"/>
  <c r="J55" i="1" s="1"/>
  <c r="I53" i="1"/>
  <c r="J53" i="1" s="1"/>
  <c r="I52" i="1"/>
  <c r="J52" i="1" s="1"/>
  <c r="I50" i="1"/>
  <c r="J50" i="1" s="1"/>
  <c r="I49" i="1"/>
  <c r="J49" i="1" s="1"/>
  <c r="I46" i="1"/>
  <c r="J46" i="1" s="1"/>
  <c r="I42" i="1"/>
  <c r="J42" i="1" s="1"/>
  <c r="I40" i="1"/>
  <c r="J40" i="1" s="1"/>
  <c r="I39" i="1"/>
  <c r="J39" i="1" s="1"/>
  <c r="I38" i="1"/>
  <c r="J38" i="1" s="1"/>
  <c r="I37" i="1"/>
  <c r="J37" i="1" s="1"/>
  <c r="I32" i="1"/>
  <c r="J32" i="1" s="1"/>
  <c r="I31" i="1"/>
  <c r="J31" i="1" s="1"/>
  <c r="I30" i="1"/>
  <c r="J30" i="1" s="1"/>
  <c r="I27" i="1"/>
  <c r="J27" i="1" s="1"/>
  <c r="I25" i="1"/>
  <c r="J25" i="1" s="1"/>
  <c r="I26" i="1"/>
  <c r="J26" i="1" s="1"/>
  <c r="I28" i="1"/>
  <c r="J28" i="1" s="1"/>
  <c r="I29" i="1"/>
  <c r="J29" i="1" s="1"/>
  <c r="I33" i="1"/>
  <c r="J33" i="1" s="1"/>
  <c r="I34" i="1"/>
  <c r="J34" i="1" s="1"/>
  <c r="I35" i="1"/>
  <c r="J35" i="1"/>
  <c r="I36" i="1"/>
  <c r="J36" i="1" s="1"/>
  <c r="I41" i="1"/>
  <c r="J41" i="1" s="1"/>
  <c r="I43" i="1"/>
  <c r="J43" i="1"/>
  <c r="I44" i="1"/>
  <c r="J44" i="1" s="1"/>
  <c r="I45" i="1"/>
  <c r="J45" i="1" s="1"/>
  <c r="I47" i="1"/>
  <c r="J47" i="1"/>
  <c r="I48" i="1"/>
  <c r="J48" i="1" s="1"/>
  <c r="I51" i="1"/>
  <c r="J51" i="1"/>
  <c r="I54" i="1"/>
  <c r="J54" i="1" s="1"/>
  <c r="I59" i="1"/>
  <c r="J59" i="1" s="1"/>
  <c r="I60" i="1"/>
  <c r="J60" i="1" s="1"/>
  <c r="I61" i="1"/>
  <c r="J61" i="1" s="1"/>
  <c r="I63" i="1"/>
  <c r="J63" i="1" s="1"/>
  <c r="I68" i="1"/>
  <c r="J68" i="1" s="1"/>
  <c r="I69" i="1"/>
  <c r="J69" i="1" s="1"/>
  <c r="I75" i="1"/>
  <c r="J75" i="1" s="1"/>
  <c r="I77" i="1"/>
  <c r="J77" i="1" s="1"/>
  <c r="I80" i="1"/>
  <c r="J80" i="1" s="1"/>
  <c r="I87" i="1"/>
  <c r="J87" i="1" s="1"/>
  <c r="I98" i="1"/>
  <c r="J98" i="1" s="1"/>
  <c r="I99" i="1"/>
  <c r="J99" i="1"/>
  <c r="I106" i="1"/>
  <c r="J106" i="1" s="1"/>
  <c r="I112" i="1"/>
  <c r="J112" i="1" s="1"/>
  <c r="I113" i="1"/>
  <c r="J113" i="1" s="1"/>
  <c r="I114" i="1"/>
  <c r="J114" i="1" s="1"/>
  <c r="I121" i="1"/>
  <c r="J121" i="1" s="1"/>
  <c r="I128" i="1"/>
  <c r="J128" i="1" s="1"/>
  <c r="I133" i="1"/>
  <c r="J133" i="1" s="1"/>
  <c r="I136" i="1"/>
  <c r="J136" i="1" s="1"/>
  <c r="I137" i="1"/>
  <c r="J137" i="1" s="1"/>
  <c r="I142" i="1"/>
  <c r="J142" i="1" s="1"/>
  <c r="I146" i="1"/>
  <c r="J146" i="1" s="1"/>
  <c r="I147" i="1"/>
  <c r="J147" i="1" s="1"/>
  <c r="I148" i="1"/>
  <c r="J148" i="1" s="1"/>
  <c r="I149" i="1"/>
  <c r="J149" i="1" s="1"/>
  <c r="I150" i="1"/>
  <c r="J150" i="1" s="1"/>
  <c r="I152" i="1"/>
  <c r="J152" i="1" s="1"/>
  <c r="I154" i="1"/>
  <c r="J154" i="1" s="1"/>
  <c r="I155" i="1"/>
  <c r="J155" i="1" s="1"/>
  <c r="I156" i="1"/>
  <c r="J156" i="1" s="1"/>
  <c r="I159" i="1"/>
  <c r="J159" i="1" s="1"/>
  <c r="I163" i="1"/>
  <c r="J163" i="1" s="1"/>
  <c r="I165" i="1"/>
  <c r="J165" i="1" s="1"/>
  <c r="I169" i="1"/>
  <c r="J169" i="1" s="1"/>
  <c r="I174" i="1"/>
  <c r="J174" i="1" s="1"/>
  <c r="I175" i="1"/>
  <c r="J175" i="1" s="1"/>
  <c r="I179" i="1"/>
  <c r="J179" i="1" s="1"/>
  <c r="I189" i="1"/>
  <c r="J189" i="1" s="1"/>
  <c r="I192" i="1"/>
  <c r="J192" i="1" s="1"/>
  <c r="I193" i="1"/>
  <c r="J193" i="1" s="1"/>
  <c r="I194" i="1"/>
  <c r="J194" i="1" s="1"/>
  <c r="I197" i="1"/>
  <c r="J197" i="1"/>
  <c r="I199" i="1"/>
  <c r="J199" i="1" s="1"/>
  <c r="I202" i="1"/>
  <c r="J202" i="1" s="1"/>
  <c r="I205" i="1"/>
  <c r="J205" i="1"/>
  <c r="I208" i="1"/>
  <c r="J208" i="1" s="1"/>
  <c r="I211" i="1"/>
  <c r="J211" i="1"/>
  <c r="I212" i="1"/>
  <c r="J212" i="1" s="1"/>
  <c r="I216" i="1"/>
  <c r="J216" i="1" s="1"/>
  <c r="I218" i="1"/>
  <c r="J218" i="1" s="1"/>
  <c r="I221" i="1"/>
  <c r="J221" i="1"/>
  <c r="I223" i="1"/>
  <c r="J223" i="1" s="1"/>
  <c r="I224" i="1"/>
  <c r="J224" i="1" s="1"/>
  <c r="I227" i="1"/>
  <c r="J227" i="1"/>
  <c r="I230" i="1"/>
  <c r="J230" i="1" s="1"/>
  <c r="I231" i="1"/>
  <c r="J231" i="1" s="1"/>
  <c r="I239" i="1"/>
  <c r="J239" i="1" s="1"/>
  <c r="I241" i="1"/>
  <c r="J241" i="1" s="1"/>
  <c r="I245" i="1"/>
  <c r="J245" i="1" s="1"/>
  <c r="I247" i="1"/>
  <c r="J247" i="1" s="1"/>
  <c r="I248" i="1"/>
  <c r="J248" i="1" s="1"/>
  <c r="I249" i="1"/>
  <c r="J249" i="1" s="1"/>
  <c r="I251" i="1"/>
  <c r="J251" i="1"/>
  <c r="I252" i="1"/>
  <c r="J252" i="1" s="1"/>
  <c r="I253" i="1"/>
  <c r="J253" i="1" s="1"/>
  <c r="I254" i="1"/>
  <c r="J254" i="1" s="1"/>
  <c r="I261" i="1"/>
  <c r="J261" i="1" s="1"/>
  <c r="I262" i="1"/>
  <c r="J262" i="1" s="1"/>
  <c r="I275" i="1"/>
  <c r="J275" i="1" s="1"/>
  <c r="I276" i="1"/>
  <c r="J276" i="1" s="1"/>
  <c r="I277" i="1"/>
  <c r="J277" i="1" s="1"/>
  <c r="I280" i="1"/>
  <c r="J280" i="1" s="1"/>
  <c r="I282" i="1"/>
  <c r="J282" i="1" s="1"/>
  <c r="I284" i="1"/>
  <c r="J284" i="1" s="1"/>
  <c r="I288" i="1"/>
  <c r="J288" i="1" s="1"/>
  <c r="I289" i="1"/>
  <c r="J289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/>
  <c r="I298" i="1"/>
  <c r="J298" i="1" s="1"/>
  <c r="I303" i="1"/>
  <c r="J303" i="1" s="1"/>
  <c r="I305" i="1"/>
  <c r="J305" i="1" s="1"/>
  <c r="I313" i="1"/>
  <c r="J313" i="1" s="1"/>
  <c r="I314" i="1"/>
  <c r="J314" i="1" s="1"/>
  <c r="I315" i="1"/>
  <c r="J315" i="1" s="1"/>
  <c r="I318" i="1"/>
  <c r="J318" i="1" s="1"/>
  <c r="I321" i="1"/>
  <c r="J321" i="1" s="1"/>
  <c r="I323" i="1"/>
  <c r="J323" i="1" s="1"/>
  <c r="I324" i="1"/>
  <c r="J324" i="1" s="1"/>
  <c r="I325" i="1"/>
  <c r="J325" i="1" s="1"/>
  <c r="I326" i="1"/>
  <c r="J326" i="1" s="1"/>
  <c r="I327" i="1"/>
  <c r="J327" i="1" s="1"/>
  <c r="I330" i="1"/>
  <c r="J330" i="1"/>
  <c r="I334" i="1"/>
  <c r="J334" i="1" s="1"/>
  <c r="I338" i="1"/>
  <c r="J338" i="1" s="1"/>
  <c r="I339" i="1"/>
  <c r="J339" i="1" s="1"/>
  <c r="I340" i="1"/>
  <c r="J340" i="1" s="1"/>
  <c r="I341" i="1"/>
  <c r="J341" i="1" s="1"/>
  <c r="I345" i="1"/>
  <c r="J345" i="1" s="1"/>
  <c r="I346" i="1"/>
  <c r="J346" i="1" s="1"/>
  <c r="I348" i="1"/>
  <c r="J348" i="1" s="1"/>
  <c r="I360" i="1"/>
  <c r="J360" i="1"/>
  <c r="I363" i="1"/>
  <c r="J363" i="1" s="1"/>
  <c r="I366" i="1"/>
  <c r="J366" i="1" s="1"/>
  <c r="I371" i="1"/>
  <c r="J371" i="1" s="1"/>
  <c r="I384" i="1"/>
  <c r="J384" i="1" s="1"/>
  <c r="I387" i="1"/>
  <c r="J387" i="1" s="1"/>
  <c r="I388" i="1"/>
  <c r="J388" i="1" s="1"/>
  <c r="I391" i="1"/>
  <c r="J391" i="1" s="1"/>
  <c r="I392" i="1"/>
  <c r="J392" i="1" s="1"/>
  <c r="I395" i="1"/>
  <c r="J395" i="1" s="1"/>
  <c r="I396" i="1"/>
  <c r="J396" i="1" s="1"/>
  <c r="I398" i="1"/>
  <c r="J398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9" i="1"/>
  <c r="J409" i="1" s="1"/>
  <c r="I410" i="1"/>
  <c r="J410" i="1" s="1"/>
  <c r="I414" i="1"/>
  <c r="J414" i="1" s="1"/>
  <c r="I415" i="1"/>
  <c r="J415" i="1" s="1"/>
  <c r="I419" i="1"/>
  <c r="J419" i="1" s="1"/>
  <c r="I423" i="1"/>
  <c r="J423" i="1" s="1"/>
  <c r="I424" i="1"/>
  <c r="J424" i="1" s="1"/>
  <c r="I425" i="1"/>
  <c r="J425" i="1" s="1"/>
  <c r="I426" i="1"/>
  <c r="J426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/>
  <c r="I445" i="1"/>
  <c r="J445" i="1" s="1"/>
  <c r="I452" i="1"/>
  <c r="J452" i="1"/>
  <c r="I453" i="1"/>
  <c r="J453" i="1" s="1"/>
  <c r="I454" i="1"/>
  <c r="J454" i="1" s="1"/>
  <c r="I458" i="1"/>
  <c r="J458" i="1"/>
  <c r="I464" i="1"/>
  <c r="J464" i="1" s="1"/>
  <c r="I469" i="1"/>
  <c r="J469" i="1" s="1"/>
  <c r="I471" i="1"/>
  <c r="J471" i="1" s="1"/>
  <c r="I473" i="1"/>
  <c r="J473" i="1" s="1"/>
  <c r="I475" i="1"/>
  <c r="J475" i="1" s="1"/>
  <c r="I476" i="1"/>
  <c r="J476" i="1"/>
  <c r="I477" i="1"/>
  <c r="J477" i="1" s="1"/>
  <c r="I478" i="1"/>
  <c r="J478" i="1" s="1"/>
  <c r="I479" i="1"/>
  <c r="J479" i="1" s="1"/>
  <c r="I481" i="1"/>
  <c r="J481" i="1" s="1"/>
  <c r="I482" i="1"/>
  <c r="J482" i="1" s="1"/>
  <c r="I483" i="1"/>
  <c r="J483" i="1" s="1"/>
  <c r="I485" i="1"/>
  <c r="J485" i="1" s="1"/>
  <c r="I487" i="1"/>
  <c r="J487" i="1" s="1"/>
  <c r="I488" i="1"/>
  <c r="J488" i="1" s="1"/>
  <c r="I490" i="1"/>
  <c r="J490" i="1"/>
  <c r="I492" i="1"/>
  <c r="J492" i="1" s="1"/>
  <c r="I495" i="1"/>
  <c r="J495" i="1" s="1"/>
  <c r="I496" i="1"/>
  <c r="J496" i="1"/>
  <c r="I499" i="1"/>
  <c r="J499" i="1" s="1"/>
  <c r="I500" i="1"/>
  <c r="J500" i="1" s="1"/>
  <c r="I501" i="1"/>
  <c r="J501" i="1" s="1"/>
  <c r="I504" i="1"/>
  <c r="J504" i="1" s="1"/>
  <c r="I505" i="1"/>
  <c r="J505" i="1" s="1"/>
  <c r="I507" i="1"/>
  <c r="J507" i="1" s="1"/>
  <c r="I508" i="1"/>
  <c r="J508" i="1"/>
  <c r="I510" i="1"/>
  <c r="J510" i="1" s="1"/>
  <c r="I512" i="1"/>
  <c r="J512" i="1" s="1"/>
  <c r="I513" i="1"/>
  <c r="J513" i="1" s="1"/>
  <c r="I514" i="1"/>
  <c r="J514" i="1" s="1"/>
  <c r="I518" i="1"/>
  <c r="J518" i="1" s="1"/>
  <c r="I520" i="1"/>
  <c r="J520" i="1"/>
  <c r="I521" i="1"/>
  <c r="J521" i="1" s="1"/>
  <c r="I522" i="1"/>
  <c r="J522" i="1"/>
  <c r="I523" i="1"/>
  <c r="J523" i="1" s="1"/>
  <c r="I524" i="1"/>
  <c r="J524" i="1" s="1"/>
  <c r="I525" i="1"/>
  <c r="J525" i="1" s="1"/>
  <c r="I527" i="1"/>
  <c r="J527" i="1" s="1"/>
  <c r="I529" i="1"/>
  <c r="J529" i="1" s="1"/>
  <c r="I530" i="1"/>
  <c r="J530" i="1" s="1"/>
  <c r="I531" i="1"/>
  <c r="J531" i="1" s="1"/>
  <c r="I533" i="1"/>
  <c r="J533" i="1" s="1"/>
  <c r="I535" i="1"/>
  <c r="J535" i="1" s="1"/>
  <c r="I536" i="1"/>
  <c r="J536" i="1" s="1"/>
  <c r="I539" i="1"/>
  <c r="J539" i="1" s="1"/>
  <c r="I540" i="1"/>
  <c r="J540" i="1"/>
  <c r="I542" i="1"/>
  <c r="J542" i="1" s="1"/>
  <c r="I544" i="1"/>
  <c r="J544" i="1" s="1"/>
  <c r="I545" i="1"/>
  <c r="J545" i="1" s="1"/>
  <c r="I546" i="1"/>
  <c r="J546" i="1" s="1"/>
  <c r="I547" i="1"/>
  <c r="J547" i="1" s="1"/>
  <c r="I548" i="1"/>
  <c r="J548" i="1"/>
  <c r="I550" i="1"/>
  <c r="J550" i="1" s="1"/>
  <c r="I553" i="1"/>
  <c r="J553" i="1" s="1"/>
  <c r="I554" i="1"/>
  <c r="J554" i="1"/>
  <c r="I555" i="1"/>
  <c r="J555" i="1" s="1"/>
  <c r="I556" i="1"/>
  <c r="J556" i="1" s="1"/>
  <c r="I558" i="1"/>
  <c r="J558" i="1" s="1"/>
  <c r="I559" i="1"/>
  <c r="J559" i="1" s="1"/>
  <c r="I560" i="1"/>
  <c r="J560" i="1" s="1"/>
  <c r="I562" i="1"/>
  <c r="J562" i="1" s="1"/>
  <c r="I565" i="1"/>
  <c r="J565" i="1" s="1"/>
  <c r="I566" i="1"/>
  <c r="J566" i="1" s="1"/>
  <c r="I567" i="1"/>
  <c r="J567" i="1"/>
  <c r="I568" i="1"/>
  <c r="J568" i="1" s="1"/>
  <c r="I569" i="1"/>
  <c r="J569" i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/>
  <c r="I576" i="1"/>
  <c r="J576" i="1" s="1"/>
  <c r="I577" i="1"/>
  <c r="J577" i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/>
  <c r="I584" i="1"/>
  <c r="J584" i="1" s="1"/>
  <c r="I585" i="1"/>
  <c r="J585" i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/>
  <c r="I592" i="1"/>
  <c r="J592" i="1" s="1"/>
  <c r="I593" i="1"/>
  <c r="J593" i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/>
  <c r="I600" i="1"/>
  <c r="J600" i="1" s="1"/>
  <c r="I601" i="1"/>
  <c r="J601" i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/>
  <c r="I608" i="1"/>
  <c r="J608" i="1" s="1"/>
  <c r="I609" i="1"/>
  <c r="J609" i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/>
  <c r="I630" i="1"/>
  <c r="J630" i="1" s="1"/>
  <c r="I631" i="1"/>
  <c r="J631" i="1" s="1"/>
  <c r="I632" i="1"/>
  <c r="J632" i="1" s="1"/>
  <c r="I633" i="1"/>
  <c r="J633" i="1" s="1"/>
  <c r="I634" i="1"/>
  <c r="J634" i="1" s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2" i="1"/>
  <c r="J642" i="1"/>
  <c r="I643" i="1"/>
  <c r="J643" i="1" s="1"/>
  <c r="I644" i="1"/>
  <c r="J644" i="1" s="1"/>
  <c r="I645" i="1"/>
  <c r="J645" i="1" s="1"/>
  <c r="I646" i="1"/>
  <c r="J646" i="1" s="1"/>
  <c r="I647" i="1"/>
  <c r="J647" i="1" s="1"/>
  <c r="I648" i="1"/>
  <c r="J648" i="1"/>
  <c r="I649" i="1"/>
  <c r="J649" i="1" s="1"/>
  <c r="I650" i="1"/>
  <c r="J650" i="1"/>
  <c r="I651" i="1"/>
  <c r="J651" i="1" s="1"/>
  <c r="I652" i="1"/>
  <c r="J652" i="1" s="1"/>
  <c r="I653" i="1"/>
  <c r="J653" i="1" s="1"/>
  <c r="I654" i="1"/>
  <c r="J654" i="1" s="1"/>
  <c r="I655" i="1"/>
  <c r="J655" i="1" s="1"/>
  <c r="I656" i="1"/>
  <c r="J656" i="1"/>
  <c r="I657" i="1"/>
  <c r="J657" i="1" s="1"/>
  <c r="I658" i="1"/>
  <c r="J658" i="1"/>
  <c r="I659" i="1"/>
  <c r="J659" i="1" s="1"/>
  <c r="I660" i="1"/>
  <c r="J660" i="1" s="1"/>
  <c r="I661" i="1"/>
  <c r="J661" i="1" s="1"/>
  <c r="I662" i="1"/>
  <c r="J662" i="1" s="1"/>
  <c r="I663" i="1"/>
  <c r="J663" i="1" s="1"/>
  <c r="I664" i="1"/>
  <c r="J664" i="1"/>
  <c r="I665" i="1"/>
  <c r="J665" i="1" s="1"/>
  <c r="I666" i="1"/>
  <c r="J666" i="1"/>
  <c r="I667" i="1"/>
  <c r="J667" i="1" s="1"/>
  <c r="I668" i="1"/>
  <c r="J668" i="1" s="1"/>
  <c r="I669" i="1"/>
  <c r="J669" i="1" s="1"/>
  <c r="I670" i="1"/>
  <c r="J670" i="1" s="1"/>
  <c r="I671" i="1"/>
  <c r="J671" i="1" s="1"/>
  <c r="I672" i="1"/>
  <c r="J672" i="1"/>
  <c r="I673" i="1"/>
  <c r="J673" i="1" s="1"/>
  <c r="I674" i="1"/>
  <c r="J674" i="1"/>
  <c r="I675" i="1"/>
  <c r="J675" i="1" s="1"/>
  <c r="I676" i="1"/>
  <c r="J676" i="1" s="1"/>
  <c r="I677" i="1"/>
  <c r="J677" i="1" s="1"/>
  <c r="I678" i="1"/>
  <c r="J678" i="1" s="1"/>
  <c r="I679" i="1"/>
  <c r="J679" i="1" s="1"/>
  <c r="I680" i="1"/>
  <c r="J680" i="1"/>
  <c r="I681" i="1"/>
  <c r="J681" i="1" s="1"/>
  <c r="I682" i="1"/>
  <c r="J682" i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/>
  <c r="I689" i="1"/>
  <c r="J689" i="1" s="1"/>
  <c r="I690" i="1"/>
  <c r="J690" i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/>
  <c r="I697" i="1"/>
  <c r="J697" i="1" s="1"/>
  <c r="I698" i="1"/>
  <c r="J698" i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/>
  <c r="I705" i="1"/>
  <c r="J705" i="1" s="1"/>
  <c r="I706" i="1"/>
  <c r="J706" i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/>
  <c r="I745" i="1"/>
  <c r="J745" i="1" s="1"/>
  <c r="I24" i="1"/>
  <c r="J24" i="1" s="1"/>
  <c r="I11" i="1" l="1"/>
  <c r="I10" i="1"/>
  <c r="I9" i="1"/>
  <c r="I8" i="1"/>
  <c r="I7" i="1"/>
  <c r="J6" i="1" l="1"/>
  <c r="J12" i="1" s="1"/>
  <c r="I800" i="1" l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J19" i="1" l="1"/>
  <c r="J18" i="1" l="1"/>
  <c r="J20" i="1" l="1"/>
  <c r="J21" i="1" l="1"/>
</calcChain>
</file>

<file path=xl/sharedStrings.xml><?xml version="1.0" encoding="utf-8"?>
<sst xmlns="http://schemas.openxmlformats.org/spreadsheetml/2006/main" count="2296" uniqueCount="1804">
  <si>
    <t>Наличными</t>
  </si>
  <si>
    <t>Заносит</t>
  </si>
  <si>
    <t>Тара, €</t>
  </si>
  <si>
    <t>менеджер</t>
  </si>
  <si>
    <t>Доставка, €</t>
  </si>
  <si>
    <t>Комиссия, %</t>
  </si>
  <si>
    <t>Итого, €</t>
  </si>
  <si>
    <t>Итого, руб</t>
  </si>
  <si>
    <t>Питомник Успех. www.p-uspeh.ru</t>
  </si>
  <si>
    <t>тел. +7 (495) 642 56 37     Email: info@p-uspeh.ru</t>
  </si>
  <si>
    <t>Тара</t>
  </si>
  <si>
    <t>Вместимость</t>
  </si>
  <si>
    <t>Цена тары, €</t>
  </si>
  <si>
    <t>50 кассет</t>
  </si>
  <si>
    <t>Паллетоместо = 2 ящика деревянных + Кольцо  (1 х 1,2 х 2,4м)</t>
  </si>
  <si>
    <t>Пластиковый ящик  (40 х 60 х 30см)</t>
  </si>
  <si>
    <t>1 кассета</t>
  </si>
  <si>
    <t xml:space="preserve"> </t>
  </si>
  <si>
    <t>Артикул</t>
  </si>
  <si>
    <t>Наименование</t>
  </si>
  <si>
    <t>Черенков в кассете, штук</t>
  </si>
  <si>
    <t>02-04-0825</t>
  </si>
  <si>
    <t>Арония черноплодная (Aronia melanocarpa Hugin) М104</t>
  </si>
  <si>
    <t>02-04-0826</t>
  </si>
  <si>
    <t>Арония сливолистная (Aronia prunifolia Nero) М104</t>
  </si>
  <si>
    <t>02-04-0827</t>
  </si>
  <si>
    <t>Арония сливолистная (Aronia prunifolia Viking) М104</t>
  </si>
  <si>
    <t>02-04-0008</t>
  </si>
  <si>
    <t>Барбарис средний (Berberis media Parkjuweel) М150</t>
  </si>
  <si>
    <t>02-04-0009</t>
  </si>
  <si>
    <t>Барбарис средний (Berberis media Red Jewel) М150</t>
  </si>
  <si>
    <t>02-04-0004</t>
  </si>
  <si>
    <t>Барбарис оттавский (Berberis ottawensis Auricoma) М150</t>
  </si>
  <si>
    <t>02-04-0010</t>
  </si>
  <si>
    <t>Барбарис тунберга (Berberis thunbergii Atropurpurea Nana) М150</t>
  </si>
  <si>
    <t>02-04-0011</t>
  </si>
  <si>
    <t>Барбарис тунберга (Berberis thunbergii Aurea) М150</t>
  </si>
  <si>
    <t>02-04-0012</t>
  </si>
  <si>
    <t>Барбарис тунберга (Berberis thunbergii Bagatelle) М150</t>
  </si>
  <si>
    <t>02-04-0013</t>
  </si>
  <si>
    <t>Барбарис тунберга (Berberis thunbergii Bonanza Gold) М150 PBR</t>
  </si>
  <si>
    <t>02-04-0014</t>
  </si>
  <si>
    <t>Барбарис тунберга (Berberis thunbergii Carmen) М150</t>
  </si>
  <si>
    <t>02-04-0829</t>
  </si>
  <si>
    <t>Барбарис тунберга (Berberis thunbergii Chicquita) М150 PBR</t>
  </si>
  <si>
    <t>02-04-0830</t>
  </si>
  <si>
    <t>Барбарис тунберга (Berberis thunbergii Chocolate Summer) М150 PBR</t>
  </si>
  <si>
    <t>02-04-0015</t>
  </si>
  <si>
    <t>Барбарис тунберга (Berberis thunbergii Concorde) М150</t>
  </si>
  <si>
    <t>02-04-0831</t>
  </si>
  <si>
    <t>Барбарис тунберга (Berberis thunbergii Coral) М150 PBR</t>
  </si>
  <si>
    <t>02-04-0016</t>
  </si>
  <si>
    <t>Барбарис тунберга (Berberis thunbergii Coronita) М150</t>
  </si>
  <si>
    <t>02-04-0017</t>
  </si>
  <si>
    <t>Барбарис тунберга (Berberis thunbergii Darts Red Lady) М150</t>
  </si>
  <si>
    <t>02-04-0832</t>
  </si>
  <si>
    <t>Барбарис тунберга (Berberis thunbergii Florence) М150 PBR</t>
  </si>
  <si>
    <t>02-04-0019</t>
  </si>
  <si>
    <t>Барбарис тунберга (Berberis thunbergii Golden Ring) М150</t>
  </si>
  <si>
    <t>02-04-0020</t>
  </si>
  <si>
    <t>Барбарис тунберга (Berberis thunbergii Golden Torch) М150 PBR</t>
  </si>
  <si>
    <t>02-04-0021</t>
  </si>
  <si>
    <t>Барбарис тунберга (Berberis thunbergii Green Carpet) М150</t>
  </si>
  <si>
    <t>02-04-0024</t>
  </si>
  <si>
    <t>Барбарис тунберга (Berberis thunbergii Helmond Pillar) М150</t>
  </si>
  <si>
    <t>02-04-0026</t>
  </si>
  <si>
    <t>Барбарис тунберга (Berberis thunbergii Kobold) М150</t>
  </si>
  <si>
    <t>02-04-0027</t>
  </si>
  <si>
    <t>Барбарис тунберга (Berberis thunbergii Lutin Rouge) М150 PBR</t>
  </si>
  <si>
    <t>02-04-0028</t>
  </si>
  <si>
    <t>Барбарис тунберга (Berberis thunbergii Maria) М150 PBR</t>
  </si>
  <si>
    <t>02-04-0029</t>
  </si>
  <si>
    <t>Барбарис тунберга (Berberis thunbergii Natasza) М150 PBR</t>
  </si>
  <si>
    <t>02-04-0030</t>
  </si>
  <si>
    <t>Барбарис тунберга (Berberis thunbergii Orange Sunrise) М150 PBR</t>
  </si>
  <si>
    <t>02-04-1491</t>
  </si>
  <si>
    <t>Барбарис Тунберга (Berberis thunbergii Pink Bird) PBR M150</t>
  </si>
  <si>
    <t>02-04-0031</t>
  </si>
  <si>
    <t>Барбарис тунберга (Berberis thunbergii Pink Queen) М150</t>
  </si>
  <si>
    <t>02-04-0032</t>
  </si>
  <si>
    <t>Барбарис тунберга (Berberis thunbergii Powwow) М150</t>
  </si>
  <si>
    <t>02-04-0033</t>
  </si>
  <si>
    <t>Барбарис тунберга (Berberis thunbergii Red Chief) М150</t>
  </si>
  <si>
    <t>02-04-1160</t>
  </si>
  <si>
    <t>Барбарис тунберга (Berberis thunbergii Red Compact) M150 PBR</t>
  </si>
  <si>
    <t>02-04-0034</t>
  </si>
  <si>
    <t>Барбарис тунберга (Berberis thunbergii Red Pillar) М150</t>
  </si>
  <si>
    <t>02-04-0035</t>
  </si>
  <si>
    <t>Барбарис тунберга (Berberis thunbergii Red Rocket) М150</t>
  </si>
  <si>
    <t>02-04-0036</t>
  </si>
  <si>
    <t>Барбарис тунберга (Berberis thunbergii Rose Glow) М150</t>
  </si>
  <si>
    <t>02-04-0038</t>
  </si>
  <si>
    <t>Барбарис тунберга (Berberis thunbergii Silver Beauty) М150</t>
  </si>
  <si>
    <t>02-04-0838</t>
  </si>
  <si>
    <t>Барбарис тунберга (Berberis thunbergii Venice) М150 PBR</t>
  </si>
  <si>
    <t>02-04-1492</t>
  </si>
  <si>
    <t>Барбарис Тунберга (Berberis thunbergii Yellow Bird) PBR M150</t>
  </si>
  <si>
    <t>02-04-0089</t>
  </si>
  <si>
    <t>Буддлея давида (Buddleja davidii Adonis Blue) М104 PBR</t>
  </si>
  <si>
    <t>02-04-0090</t>
  </si>
  <si>
    <t>Буддлея давида (Buddleja davidii African Queen) М104</t>
  </si>
  <si>
    <t>02-04-0091</t>
  </si>
  <si>
    <t>Буддлея давида (Buddleja davidii Black Knight) М104</t>
  </si>
  <si>
    <t>02-04-0092</t>
  </si>
  <si>
    <t>Буддлея давида (Buddleja davidii Empire Blue) М104</t>
  </si>
  <si>
    <t>02-04-0093</t>
  </si>
  <si>
    <t>Буддлея давида (Buddleja davidii Fascinating) М104</t>
  </si>
  <si>
    <t>02-04-0095</t>
  </si>
  <si>
    <t>Буддлея давида (Buddleja davidii Harlequin) М104</t>
  </si>
  <si>
    <t>02-04-1163</t>
  </si>
  <si>
    <t>Буддлея давида (Buddleja davidii Nanho Blue) M150</t>
  </si>
  <si>
    <t>02-04-1165</t>
  </si>
  <si>
    <t>Буддлея давида (Buddleja davidii Nanho White) M150</t>
  </si>
  <si>
    <t>02-04-0102</t>
  </si>
  <si>
    <t>Буддлея давида (Buddleja davidii Orchid Beauty) М104</t>
  </si>
  <si>
    <t>02-04-0103</t>
  </si>
  <si>
    <t>Буддлея давида (Buddleja davidii Peacock) М104 PBR</t>
  </si>
  <si>
    <t>02-04-0104</t>
  </si>
  <si>
    <t>Буддлея давида (Buddleja davidii Pink Delight) М104</t>
  </si>
  <si>
    <t>02-04-1493</t>
  </si>
  <si>
    <t>Буддлея Давида (Buddleja davidii Silver Anniversary) PBR M104</t>
  </si>
  <si>
    <t>02-04-0080</t>
  </si>
  <si>
    <t>Буддлея Давида (Buddleja Dreaming Purple) М104 PBR</t>
  </si>
  <si>
    <t>02-04-1495</t>
  </si>
  <si>
    <t>Буддлея Давида (Buddleja flutterby T. Pink) PBR M104</t>
  </si>
  <si>
    <t>02-04-0085</t>
  </si>
  <si>
    <t>Буддлея Давида (Buddleja Lochinch) М104</t>
  </si>
  <si>
    <t>02-04-1496</t>
  </si>
  <si>
    <t>Буддлея Вейера (Buddleja weyeriana Flower Power) M104</t>
  </si>
  <si>
    <t>02-04-0088</t>
  </si>
  <si>
    <t>Буддлея Давида (Buddleja White Ball) М104</t>
  </si>
  <si>
    <t>02-04-0383</t>
  </si>
  <si>
    <t>Красивоплодник бодиньера (Callicarpa bodinieri Profusion) М104</t>
  </si>
  <si>
    <t>02-04-0334</t>
  </si>
  <si>
    <t>Кариоптерис кландонский (Caryopteris clandonensis Grand Bleu) М150 PBR</t>
  </si>
  <si>
    <t>02-04-0335</t>
  </si>
  <si>
    <t>Кариоптерис кландонский (Caryopteris clandonensis Heavenly Blue) М150</t>
  </si>
  <si>
    <t>02-04-0336</t>
  </si>
  <si>
    <t>Кариоптерис кландонский (Caryopteris clandonensis Hint of Gold) М150 PBR</t>
  </si>
  <si>
    <t>02-04-0337</t>
  </si>
  <si>
    <t>Кариоптерис кландонский (Caryopteris clandonensis Kew Blue) М150</t>
  </si>
  <si>
    <t>02-04-0851</t>
  </si>
  <si>
    <t>Кариоптерис кландонский (Caryopteris clandonensis Stephi) М150 PBR</t>
  </si>
  <si>
    <t>02-04-0338</t>
  </si>
  <si>
    <t>Кариоптерис кландонский (Caryopteris clandonensis Sterling Silver) М150 PBR</t>
  </si>
  <si>
    <t>02-04-0339</t>
  </si>
  <si>
    <t>Кариоптерис кландонский (Caryopteris clandonensis Summer Sorbet) М150 PBR</t>
  </si>
  <si>
    <t>02-04-0708</t>
  </si>
  <si>
    <t>Хеномелес/Айва японский (Chaenomeles japonica Sargentii) М150</t>
  </si>
  <si>
    <t>02-04-0693</t>
  </si>
  <si>
    <t>Хеномелес/айва великолепный (Chaenomeles speciosa Nivalis) М150</t>
  </si>
  <si>
    <t>02-04-0698</t>
  </si>
  <si>
    <t>Хеномелес/Айва превосходный (Chaenomeles superba Crimson and Gold) М150</t>
  </si>
  <si>
    <t>02-04-0700</t>
  </si>
  <si>
    <t>Хеномелес/Айва превосходный (Chaenomeles superba Fire Dance) М150</t>
  </si>
  <si>
    <t>02-04-0702</t>
  </si>
  <si>
    <t>Хеномелес/Айва превосходный (Chaenomeles superba Nicoline) М150</t>
  </si>
  <si>
    <t>02-04-0703</t>
  </si>
  <si>
    <t>Хеномелес/Айва превосходный (Chaenomeles superba Orange Trail) М150</t>
  </si>
  <si>
    <t>02-04-0704</t>
  </si>
  <si>
    <t>Хеномелес/Айва превосходный (Chaenomeles superba Pink Lady) М150</t>
  </si>
  <si>
    <t>02-04-0854</t>
  </si>
  <si>
    <t>Хеномелес/Айва превосходный (Chaenomeles superba Red Trail) М150</t>
  </si>
  <si>
    <t>02-04-0855</t>
  </si>
  <si>
    <t>Хеномелес/Айва превосходный (Chaenomeles superba Salmon Horizon) М150</t>
  </si>
  <si>
    <t>02-04-0375</t>
  </si>
  <si>
    <t>Клетра ольхолистная (Clethra alnifolia Hummingbird) М104</t>
  </si>
  <si>
    <t>02-04-0376</t>
  </si>
  <si>
    <t>Клетра ольхолистная (Clethra alnifolia Pink Spire) М104</t>
  </si>
  <si>
    <t>02-04-0378</t>
  </si>
  <si>
    <t>Клетра ольхолистная (Clethra alnifolia Ruby Spice) М104</t>
  </si>
  <si>
    <t>02-04-0261</t>
  </si>
  <si>
    <t>Дерен белый (Cornus alba Bailhalo/Ivory Halo) М104 PBR</t>
  </si>
  <si>
    <t>02-04-0262</t>
  </si>
  <si>
    <t>Дерен белый (Cornus alba Cream Cracker) М104 PBR</t>
  </si>
  <si>
    <t>02-04-0263</t>
  </si>
  <si>
    <t>Дерен белый (Cornus alba Elegantissima) М104</t>
  </si>
  <si>
    <t>02-04-0265</t>
  </si>
  <si>
    <t>Дерен белый (Cornus alba Kesselringii) М104</t>
  </si>
  <si>
    <t>02-04-1173</t>
  </si>
  <si>
    <t>Дерен белый (Cornus alba Red Gnome) M104</t>
  </si>
  <si>
    <t>02-04-0266</t>
  </si>
  <si>
    <t>Дерен белый (Cornus alba Siberian Pearls) М104</t>
  </si>
  <si>
    <t>02-04-0268</t>
  </si>
  <si>
    <t>Дерен белый (Cornus alba Sibirica) М104</t>
  </si>
  <si>
    <t>02-04-0269</t>
  </si>
  <si>
    <t>Дерен белый (Cornus alba Spaethii) М104</t>
  </si>
  <si>
    <t>02-04-0857</t>
  </si>
  <si>
    <t>Дерен душистый (Cornus amomum Blue Cloud) М104</t>
  </si>
  <si>
    <t>02-04-0274</t>
  </si>
  <si>
    <t>Дерен отпрысковый (Cornus sericea Kelseyi) М150</t>
  </si>
  <si>
    <t>02-04-0351</t>
  </si>
  <si>
    <t>Кизильник даммера (Cotoneaster dammeri) М150</t>
  </si>
  <si>
    <t>02-04-0350</t>
  </si>
  <si>
    <t>Кизильник даммера (Cotoneaster dammeri Major) М150</t>
  </si>
  <si>
    <t>02-04-0349</t>
  </si>
  <si>
    <t>Кизильник горизонтальный (Cotoneaster horizontalis) М150</t>
  </si>
  <si>
    <t>02-04-0354</t>
  </si>
  <si>
    <t>Кизильник лежачий (Cotoneaster procumbens Queen of Carpets) М150</t>
  </si>
  <si>
    <t>02-04-0352</t>
  </si>
  <si>
    <t>Кизильник даммера (Cotoneaster radicans Eichholz) М150</t>
  </si>
  <si>
    <t>02-04-0347</t>
  </si>
  <si>
    <t>Кизильник гибридный (Cotoneaster suecicus Coral Beauty) М150</t>
  </si>
  <si>
    <t>02-04-0348</t>
  </si>
  <si>
    <t>Кизильник гибридный (Cotoneaster suecicus Skogholm) М150</t>
  </si>
  <si>
    <t>02-04-0254</t>
  </si>
  <si>
    <t>Дейция изящная (Deutzia gracilis) М150</t>
  </si>
  <si>
    <t>02-04-0252</t>
  </si>
  <si>
    <t>Дейция изящная (Deutzia gracilis Dippon) М150</t>
  </si>
  <si>
    <t>02-04-0253</t>
  </si>
  <si>
    <t>Дейция изящная (Deutzia gracilis Nikko) М150</t>
  </si>
  <si>
    <t>02-04-0250</t>
  </si>
  <si>
    <t>Дейция гибридная (Deutzia hybrida Mont Rose) М104</t>
  </si>
  <si>
    <t>02-04-1178</t>
  </si>
  <si>
    <t>Дейция гибридная (Deutzia Rosea Plena/Pink Pom-Pom) M104</t>
  </si>
  <si>
    <t>02-04-0251</t>
  </si>
  <si>
    <t>Дейция гибридная (Deutzia hybrida Strawberry Fields) М104</t>
  </si>
  <si>
    <t>02-04-0859</t>
  </si>
  <si>
    <t>Дейция гибридная (Deutzia hybrida Tourbillon Rouge) М104</t>
  </si>
  <si>
    <t>02-04-0256</t>
  </si>
  <si>
    <t>Дейция пурпурная (Deutzia purpurascens Kalmiiflora) М150</t>
  </si>
  <si>
    <t>02-04-0257</t>
  </si>
  <si>
    <t>Дейция шершавая (Deutzia scabra Codsall Pink) М104</t>
  </si>
  <si>
    <t>02-04-0258</t>
  </si>
  <si>
    <t>Дейция шершавая (Deutzia scabra Plena) М104</t>
  </si>
  <si>
    <t>02-04-0259</t>
  </si>
  <si>
    <t>Дейция шершавая (Deutzia scabra Pride of Rochester) М104</t>
  </si>
  <si>
    <t>02-04-0277</t>
  </si>
  <si>
    <t>Диервилла жимолостная (Diervilla lonicera Dilon) М104</t>
  </si>
  <si>
    <t>02-04-0862</t>
  </si>
  <si>
    <t>02-04-0278</t>
  </si>
  <si>
    <t>Диервилла ручейниковая (Diervilla rivularis Honeybee) М104 PBR</t>
  </si>
  <si>
    <t>02-04-0863</t>
  </si>
  <si>
    <t>Диервилла ручейниковая (Diervilla rivularis Troja Black) М104</t>
  </si>
  <si>
    <t>02-04-0279</t>
  </si>
  <si>
    <t>Диервилла сидячелистная (Diervilla sessilifolia Butterfly) М104</t>
  </si>
  <si>
    <t>02-04-0280</t>
  </si>
  <si>
    <t>Диервилла сидячелистная (Diervilla sessilifolia Dise) М104</t>
  </si>
  <si>
    <t>02-04-0727</t>
  </si>
  <si>
    <t>Эскаллония вечнозеленая (Escallonia Donard Seedling) М150</t>
  </si>
  <si>
    <t>02-04-0058</t>
  </si>
  <si>
    <t>Бересклет форчуна (Euonymus fortunei Emerald Gaiety) М150</t>
  </si>
  <si>
    <t>02-04-0682</t>
  </si>
  <si>
    <t>Форзиция средняя (Forsythia Goldrausch) М104</t>
  </si>
  <si>
    <t>02-04-0688</t>
  </si>
  <si>
    <t>Форзиция промежуточная (Forsythia intermedia Spectabilis) М104</t>
  </si>
  <si>
    <t>02-04-1188</t>
  </si>
  <si>
    <t>Форзиция промежуточная (Forsythia intermedia Week-End) M104</t>
  </si>
  <si>
    <t>02-04-0540</t>
  </si>
  <si>
    <t>Плющ обыкновенный (Hedera helix Arborescens) М66</t>
  </si>
  <si>
    <t>02-04-0149</t>
  </si>
  <si>
    <t>Гибискус сирийский (Hibiscus syriacus Ardens) М150</t>
  </si>
  <si>
    <t>02-04-0150</t>
  </si>
  <si>
    <t>Гибискус сирийский (Hibiscus syriacus Blue Chiffon) М150 PBR</t>
  </si>
  <si>
    <t>02-04-0151</t>
  </si>
  <si>
    <t>Гибискус сирийский (Hibiscus syriacus China Chiffon) М150 PBR</t>
  </si>
  <si>
    <t>02-04-0152</t>
  </si>
  <si>
    <t>Гибискус сирийский (Hibiscus syriacus Duc de Brabant) М150</t>
  </si>
  <si>
    <t>02-04-0154</t>
  </si>
  <si>
    <t>Гибискус сирийский (Hibiscus syriacus Lavender Chiffon) М150 PBR</t>
  </si>
  <si>
    <t>02-04-1189</t>
  </si>
  <si>
    <t>Гибискус сирийский (Hibiscus syriacus Magenta Chiffon) M150 PBR</t>
  </si>
  <si>
    <t>02-04-1190</t>
  </si>
  <si>
    <t>Гибискус сирийский (Hibiscus syriacus Maike) M150</t>
  </si>
  <si>
    <t>02-04-0156</t>
  </si>
  <si>
    <t>Гибискус сирийский (Hibiscus syriacus Mathilde) М150</t>
  </si>
  <si>
    <t>02-04-0158</t>
  </si>
  <si>
    <t>Гибискус сирийский (Hibiscus syriacus Pink Chiffon) М150 PBR</t>
  </si>
  <si>
    <t>02-04-0161</t>
  </si>
  <si>
    <t>Гибискус сирийский (Hibiscus syriacus Red Heart) М150</t>
  </si>
  <si>
    <t>02-04-0163</t>
  </si>
  <si>
    <t>Гибискус сирийский (Hibiscus syriacus Sanchoyo) М150</t>
  </si>
  <si>
    <t>02-04-0164</t>
  </si>
  <si>
    <t>Гибискус сирийский (Hibiscus syriacus White Chiffon) М150 PBR</t>
  </si>
  <si>
    <t>02-04-1634</t>
  </si>
  <si>
    <t>Гибискус сирийский (Hibiscus syriacus Flower Tower White ) M150 PBR</t>
  </si>
  <si>
    <t>02-04-0166</t>
  </si>
  <si>
    <t>Гибискус сирийский (Hibiscus syriacus William R. Smith) М150</t>
  </si>
  <si>
    <t>02-04-0167</t>
  </si>
  <si>
    <t>Гибискус сирийский (Hibiscus syriacus Woodbridge) М150</t>
  </si>
  <si>
    <t>02-04-1499</t>
  </si>
  <si>
    <t>Гортензия черешковая (Hydrangea anomala petiolaris) M66</t>
  </si>
  <si>
    <t>02-04-0181</t>
  </si>
  <si>
    <t>Гортензия древовидная (Hydrangea arborescens Annabelle) M104</t>
  </si>
  <si>
    <t>02-04-0187</t>
  </si>
  <si>
    <t>Гортензия крупнолистная (Hydrangea macrophylla Alpenglühen) M104</t>
  </si>
  <si>
    <t>02-04-0189</t>
  </si>
  <si>
    <t>Гортензия крупнолистная (Hydrangea macrophylla Blaumeise) M104</t>
  </si>
  <si>
    <t>02-04-1196</t>
  </si>
  <si>
    <t>Гортензия крупнолистная (Hydrangea macrophylla Bergfink) M104</t>
  </si>
  <si>
    <t>02-04-0190</t>
  </si>
  <si>
    <t>Гортензия крупнолистная (Hydrangea macrophylla Bodensee) M104</t>
  </si>
  <si>
    <t>02-04-0191</t>
  </si>
  <si>
    <t>Гортензия крупнолистная (Hydrangea macrophylla Bouquet Rose) M104</t>
  </si>
  <si>
    <t>02-04-1502</t>
  </si>
  <si>
    <t>Гортензия крупнолистная (Hydrangea macrophylla Deutschland) M104</t>
  </si>
  <si>
    <t>02-04-0872</t>
  </si>
  <si>
    <t>Гортензия крупнолистная (Hydrangea macrophylla Fasan) M104</t>
  </si>
  <si>
    <t>02-04-0192</t>
  </si>
  <si>
    <t>Гортензия крупнолистная (Hydrangea macrophylla Freudenstein) M104</t>
  </si>
  <si>
    <t>02-04-0193</t>
  </si>
  <si>
    <t>Гортензия крупнолистная (Hydrangea macrophylla Gerda Steiniger) M104</t>
  </si>
  <si>
    <t>02-04-0194</t>
  </si>
  <si>
    <t>Гортензия крупнолистная (Hydrangea macrophylla Gertrud Glahn) M104</t>
  </si>
  <si>
    <t>02-04-0195</t>
  </si>
  <si>
    <t>Гортензия крупнолистная (Hydrangea macrophylla Glowing Embers) M104</t>
  </si>
  <si>
    <t>02-04-0873</t>
  </si>
  <si>
    <t>Гортензия крупнолистная (Hydrangea macrophylla Green Shadow) M104</t>
  </si>
  <si>
    <t>02-04-0196</t>
  </si>
  <si>
    <t>Гортензия крупнолистная (Hydrangea macrophylla Hamburg) M104</t>
  </si>
  <si>
    <t>02-04-0197</t>
  </si>
  <si>
    <t>Гортензия крупнолистная (Hydrangea macrophylla King George V) M104</t>
  </si>
  <si>
    <t>02-04-0874</t>
  </si>
  <si>
    <t>Гортензия крупнолистная (Hydrangea macrophylla Lady in Red) M104</t>
  </si>
  <si>
    <t>02-04-0200</t>
  </si>
  <si>
    <t>Гортензия крупнолистная (Hydrangea macrophylla Leuchtfeuer) M104</t>
  </si>
  <si>
    <t>02-04-0201</t>
  </si>
  <si>
    <t>Гортензия крупнолистная (Hydrangea macrophylla Libelle) M104</t>
  </si>
  <si>
    <t>02-04-1197</t>
  </si>
  <si>
    <t>Гортензия крупнолистная (Hydrangea macrophylla Masja/Sibilla) M104</t>
  </si>
  <si>
    <t>02-04-0202</t>
  </si>
  <si>
    <t>Гортензия крупнолистная (Hydrangea macrophylla Mariesii Perfecta) M104</t>
  </si>
  <si>
    <t>02-04-1198</t>
  </si>
  <si>
    <t>Гортензия крупнолистная (Hydrangea macrophylla Mini Hornli) M104</t>
  </si>
  <si>
    <t>02-04-0207</t>
  </si>
  <si>
    <t>Гортензия крупнолистная (Hydrangea macrophylla Miss Hepburn) M104</t>
  </si>
  <si>
    <t>02-04-1504</t>
  </si>
  <si>
    <t>Гортензия крупнолистная (Hydrangea macrophylla you and me Miss Saori) PBR M104</t>
  </si>
  <si>
    <t>02-04-0208</t>
  </si>
  <si>
    <t>Гортензия крупнолистная (Hydrangea macrophylla Mme E. Mouillère) M104</t>
  </si>
  <si>
    <t>02-04-0209</t>
  </si>
  <si>
    <t>Гортензия крупнолистная (Hydrangea macrophylla Nikko Blue) M104</t>
  </si>
  <si>
    <t>02-04-0211</t>
  </si>
  <si>
    <t>Гортензия крупнолистная (Hydrangea macrophylla Peppermint) M104</t>
  </si>
  <si>
    <t>02-04-1205</t>
  </si>
  <si>
    <t>Гортензия крупнолистная (Hydrangea macrophylla You and Me Perfection) M104</t>
  </si>
  <si>
    <t>02-04-1200</t>
  </si>
  <si>
    <t>Гортензия крупнолистная (Hydrangea macrophylla Princess Diana) M104</t>
  </si>
  <si>
    <t>02-04-0213</t>
  </si>
  <si>
    <t>Гортензия крупнолистная (Hydrangea macrophylla Red Baron/Schone Bautznerin) M104</t>
  </si>
  <si>
    <t>02-04-0214</t>
  </si>
  <si>
    <t>Гортензия крупнолистная (Hydrangea macrophylla Renate Steiniger) M104</t>
  </si>
  <si>
    <t>02-04-0215</t>
  </si>
  <si>
    <t>Гортензия крупнолистная (Hydrangea macrophylla Rotkehlchen) M104</t>
  </si>
  <si>
    <t>02-04-0216</t>
  </si>
  <si>
    <t>Гортензия крупнолистная (Hydrangea macrophylla Rotschwanz) M104</t>
  </si>
  <si>
    <t>02-04-0878</t>
  </si>
  <si>
    <t>Гортензия крупнолистная (Hydrangea macrophylla Snowball) M104</t>
  </si>
  <si>
    <t>02-04-0217</t>
  </si>
  <si>
    <t>Гортензия крупнолистная (Hydrangea macrophylla Soeur Thérèse) M104</t>
  </si>
  <si>
    <t>02-04-0218</t>
  </si>
  <si>
    <t>Гортензия крупнолистная (Hydrangea macrophylla Taube/Teller Pink) M104</t>
  </si>
  <si>
    <t>02-04-1507</t>
  </si>
  <si>
    <t>02-04-1636</t>
  </si>
  <si>
    <t>Гортензия крупнолистная (Hydrangea macrophylla Wudu) M104 PBR</t>
  </si>
  <si>
    <t>02-04-0221</t>
  </si>
  <si>
    <t>Гортензия крупнолистная (Hydrangea macrophylla White Wave/Mariesii Grandiflora) M104</t>
  </si>
  <si>
    <t>02-04-0222</t>
  </si>
  <si>
    <t>Гортензия крупнолистная (Hydrangea macrophylla Yola) M104</t>
  </si>
  <si>
    <t>02-04-1206</t>
  </si>
  <si>
    <t>Гортензия метельчатая (Hydrangea paniculata Baby Lace) M104</t>
  </si>
  <si>
    <t>02-04-0223</t>
  </si>
  <si>
    <t>Гортензия метельчатая (Hydrangea paniculata Bombshell) M104</t>
  </si>
  <si>
    <t>02-04-0224</t>
  </si>
  <si>
    <t>Гортензия метельчатая (Hydrangea paniculata Candlelight) M104</t>
  </si>
  <si>
    <t>02-04-0226</t>
  </si>
  <si>
    <t>Гортензия метельчатая (Hydrangea paniculata Dharuma) M104</t>
  </si>
  <si>
    <t>02-04-1207</t>
  </si>
  <si>
    <t>Гортензия метельчатая (Hydrangea paniculata Diamant Rouge/Rendia) M104</t>
  </si>
  <si>
    <t>02-04-1208</t>
  </si>
  <si>
    <t>Гортензия метельчатая (Hydrangea paniculata Diamantino/Ren101) M104</t>
  </si>
  <si>
    <t>02-04-0227</t>
  </si>
  <si>
    <t>Гортензия метельчатая (Hydrangea paniculata Early Sensation) M104</t>
  </si>
  <si>
    <t>02-04-1209</t>
  </si>
  <si>
    <t>Гортензия метельчатая (Hydrangea paniculata Fraise Melba/Renba) M104 PBR</t>
  </si>
  <si>
    <t>02-04-0228</t>
  </si>
  <si>
    <t>Гортензия метельчатая (Hydrangea paniculata Grandiflora) M104</t>
  </si>
  <si>
    <t>02-04-1488</t>
  </si>
  <si>
    <t>Гортензия метельчатая (Hydrangea paniculata Graffiti) M104 PBR</t>
  </si>
  <si>
    <t>02-04-0229</t>
  </si>
  <si>
    <t>Гортензия метельчатая (Hydrangea paniculata Kyushu) M104</t>
  </si>
  <si>
    <t>02-04-0230</t>
  </si>
  <si>
    <t>Гортензия метельчатая (Hydrangea paniculata Levana) M104</t>
  </si>
  <si>
    <t>02-04-0231</t>
  </si>
  <si>
    <t>Гортензия метельчатая (Hydrangea paniculata Limelight) M104</t>
  </si>
  <si>
    <t>02-04-1510</t>
  </si>
  <si>
    <t>Гортензия метельчатая (Hydrangea paniculata Little Fresco) PBR M104</t>
  </si>
  <si>
    <t>02-04-1489</t>
  </si>
  <si>
    <t>Гортензия метельчатая (Hydrangea paniculata Mojito) M104 PBR</t>
  </si>
  <si>
    <t>02-04-1210</t>
  </si>
  <si>
    <t>Гортензия метельчатая (Hydrangea paniculata Pastelgreen) M104</t>
  </si>
  <si>
    <t>02-04-0233</t>
  </si>
  <si>
    <t>Гортензия метельчатая (Hydrangea paniculata Phantom) M104</t>
  </si>
  <si>
    <t>02-04-0234</t>
  </si>
  <si>
    <t>Гортензия метельчатая (Hydrangea paniculata Pink Diamond) M104</t>
  </si>
  <si>
    <t>02-04-0235</t>
  </si>
  <si>
    <t>Гортензия метельчатая (Hydrangea paniculata Pink Lady) M104</t>
  </si>
  <si>
    <t>02-04-0236</t>
  </si>
  <si>
    <t>Гортензия метельчатая (Hydrangea paniculata Polar Bear) M104</t>
  </si>
  <si>
    <t>02-04-0880</t>
  </si>
  <si>
    <t>Гортензия метельчатая (Hydrangea paniculata Polestar) M104</t>
  </si>
  <si>
    <t>02-04-1511</t>
  </si>
  <si>
    <t>Гортензия метельчатая (Hydrangea paniculata Prim White) PBR M104</t>
  </si>
  <si>
    <t>02-04-0237</t>
  </si>
  <si>
    <t>Гортензия метельчатая (Hydrangea paniculata Silver Dollar) M104</t>
  </si>
  <si>
    <t>02-04-1490</t>
  </si>
  <si>
    <t>Гортензия метельчатая (Hydrangea paniculata Skyfall) M104 PBR</t>
  </si>
  <si>
    <t>02-04-0238</t>
  </si>
  <si>
    <t>Гортензия метельчатая (Hydrangea paniculata Sundae Fraise) M104</t>
  </si>
  <si>
    <t>02-04-0239</t>
  </si>
  <si>
    <t>Гортензия метельчатая (Hydrangea paniculata Tardiva) M104</t>
  </si>
  <si>
    <t>02-04-0240</t>
  </si>
  <si>
    <t>Гортензия метельчатая (Hydrangea paniculata Unique) M104</t>
  </si>
  <si>
    <t>02-04-0241</t>
  </si>
  <si>
    <t>Гортензия метельчатая (Hydrangea paniculata Vanille Fraise) M104</t>
  </si>
  <si>
    <t>02-04-1512</t>
  </si>
  <si>
    <t>Гортензия метельчатая (Hydrangea paniculata White Lady) M104</t>
  </si>
  <si>
    <t>02-04-0242</t>
  </si>
  <si>
    <t>Гортензия метельчатая (Hydrangea paniculata Wim's Red) M104</t>
  </si>
  <si>
    <t>02-04-0243</t>
  </si>
  <si>
    <t>Гортензия пильчатая (Hydrangea serrata Blue Deckle) M104</t>
  </si>
  <si>
    <t>02-04-0244</t>
  </si>
  <si>
    <t>Гортензия пильчатая (Hydrangea serrata Bluebird) M104</t>
  </si>
  <si>
    <t>02-04-0884</t>
  </si>
  <si>
    <t>Гортензия пильчатая (Hydrangea serrata Intermedia) M104</t>
  </si>
  <si>
    <t>02-04-0245</t>
  </si>
  <si>
    <t>Гортензия пильчатая (Hydrangea serrata Preziosa) M104</t>
  </si>
  <si>
    <t>02-04-0180</t>
  </si>
  <si>
    <t>Гортензия пильчатая (Hydrangea Veerle) M104</t>
  </si>
  <si>
    <t>02-04-0304</t>
  </si>
  <si>
    <t>Зверобой чашечковидный (Hypericum calycinum) М150</t>
  </si>
  <si>
    <t>02-04-0292</t>
  </si>
  <si>
    <t>Зверобой гибридный (Hypericum Hidcote) М150</t>
  </si>
  <si>
    <t>02-04-0300</t>
  </si>
  <si>
    <t>Зверобой кальмана (Hypericum kalmianum Gemo) М150</t>
  </si>
  <si>
    <t>02-04-0518</t>
  </si>
  <si>
    <t>Падуб мезерва (Ilex meserveae Heckenfee) М104 PBR</t>
  </si>
  <si>
    <t>02-04-0519</t>
  </si>
  <si>
    <t>Падуб мезерва (Ilex meserveae Heckenpracht) М104 PBR</t>
  </si>
  <si>
    <t>02-04-0520</t>
  </si>
  <si>
    <t>Падуб мезерва (Ilex meserveae Heckenstar) М104 PBR</t>
  </si>
  <si>
    <t>02-04-0889</t>
  </si>
  <si>
    <t>Лаванда узколистная (Lavandula angustifolia Alba) М150</t>
  </si>
  <si>
    <t>02-04-0392</t>
  </si>
  <si>
    <t>Лаванда узколистная (Lavandula angustifolia Dwarf Blue) М150</t>
  </si>
  <si>
    <t>02-04-0393</t>
  </si>
  <si>
    <t>Лаванда узколистная (Lavandula angustifolia Hidcote) М150</t>
  </si>
  <si>
    <t>02-04-0394</t>
  </si>
  <si>
    <t>Лаванда узколистная (Lavandula angustifolia Munstead) М150</t>
  </si>
  <si>
    <t>02-04-1513</t>
  </si>
  <si>
    <t>02-04-0890</t>
  </si>
  <si>
    <t>Лаванда узколистная (Lavandula angustifolia Rosea) М150</t>
  </si>
  <si>
    <t>02-04-1514</t>
  </si>
  <si>
    <t>Лаванда узколистная (Lavendula intermedia Grosso) M150</t>
  </si>
  <si>
    <t>02-04-0078</t>
  </si>
  <si>
    <t>Бирючина овальнолистная (Ligustrum ovalifolium) М150</t>
  </si>
  <si>
    <t>02-04-0076</t>
  </si>
  <si>
    <t>Бирючина овальнолистная (Ligustrum ovalifolium Aureum) М150</t>
  </si>
  <si>
    <t>02-04-0077</t>
  </si>
  <si>
    <t>Бирючина овальнолистная (Ligustrum ovalifolium Green Diamond) М150 PBR</t>
  </si>
  <si>
    <t>02-04-0072</t>
  </si>
  <si>
    <t>Бирючина обыкновенная (Ligustrum vulgare Atrovirens) М150</t>
  </si>
  <si>
    <t>02-04-0073</t>
  </si>
  <si>
    <t>Бирючина обыкновенная (Ligustrum vulgare Lodense) М150</t>
  </si>
  <si>
    <t>02-04-0283</t>
  </si>
  <si>
    <t>Жимолость блестящая (Lonicera nitida Baggesens Gold) М150</t>
  </si>
  <si>
    <t>02-04-0284</t>
  </si>
  <si>
    <t>Жимолость блестящая (Lonicera nitida Elegant) М150</t>
  </si>
  <si>
    <t>02-04-0285</t>
  </si>
  <si>
    <t>Жимолость блестящая (Lonicera nitida Hohenheim. Findling) М150</t>
  </si>
  <si>
    <t>02-04-1220</t>
  </si>
  <si>
    <t>Жимолость блестящая (Lonicera nitida Maigrün) M150</t>
  </si>
  <si>
    <t>02-04-0289</t>
  </si>
  <si>
    <t>Жимолость шапочная (Lonicera pileata) М150</t>
  </si>
  <si>
    <t>02-04-0514</t>
  </si>
  <si>
    <t>Османтус бурквуда (Osmanthus burkwoodii) М150</t>
  </si>
  <si>
    <t>02-04-0521</t>
  </si>
  <si>
    <t>Пахизандра верхушечная (Pachysandra terminalis Green Carpet) М150</t>
  </si>
  <si>
    <t>02-04-0522</t>
  </si>
  <si>
    <t>Пахизандра верхушечная (Pachysandra terminalis Green Sheen) М150</t>
  </si>
  <si>
    <t>02-04-0523</t>
  </si>
  <si>
    <t>Пахизандра верхушечная (Pachysandra terminalis) М150</t>
  </si>
  <si>
    <t>02-04-0525</t>
  </si>
  <si>
    <t>Перовския лебедолистная (Perovskia atriplicifolia Lacey Blue) М150 PBR</t>
  </si>
  <si>
    <t>02-04-0526</t>
  </si>
  <si>
    <t>Перовския лебедолистная (Perovskia atriplicifolia Little Spire) М150 PBR</t>
  </si>
  <si>
    <t>02-04-1516</t>
  </si>
  <si>
    <t>Перовския лебедолистная (Perovskia atriplicifolia Silvery Blue) PBR M150</t>
  </si>
  <si>
    <t>02-04-0711</t>
  </si>
  <si>
    <t>Чубушник гибридный (Philadelphus Bouquet Blanc) М104</t>
  </si>
  <si>
    <t>02-04-0723</t>
  </si>
  <si>
    <t>Чубушник венечный (Philadelphus coronarius Aureus) М104</t>
  </si>
  <si>
    <t>02-04-0724</t>
  </si>
  <si>
    <t>Чубушник венечный (Philadelphus coronarius) М104</t>
  </si>
  <si>
    <t>02-04-1222</t>
  </si>
  <si>
    <t>Чубушник гибридный (Philadelphus Dame Blanche) M104</t>
  </si>
  <si>
    <t>02-04-1223</t>
  </si>
  <si>
    <t>Чубушник гибридный (Philadelphus Frosty Morn) M104</t>
  </si>
  <si>
    <t>02-04-1224</t>
  </si>
  <si>
    <t>Чубушник лемуана (Philadelphus Lemoinei) M104</t>
  </si>
  <si>
    <t>02-04-1225</t>
  </si>
  <si>
    <t>Чубушник гибридный (Philadelphus Manteau d'Hermine) M104</t>
  </si>
  <si>
    <t>02-04-1226</t>
  </si>
  <si>
    <t>Чубушник гибридный (Philadelphus Minnesota Snowflake) M104</t>
  </si>
  <si>
    <t>02-04-1227</t>
  </si>
  <si>
    <t>Чубушник лемуана (Philadelphus Mont Blanc) M104</t>
  </si>
  <si>
    <t>02-04-1228</t>
  </si>
  <si>
    <t>Чубушник венечный (Philadelphus Schneesturm) M104</t>
  </si>
  <si>
    <t>02-04-1230</t>
  </si>
  <si>
    <t>Чубушник венечный (Philadelphus Snowbelle) M104</t>
  </si>
  <si>
    <t>02-04-0722</t>
  </si>
  <si>
    <t>Чубушник гибридный (Philadelphus Virginal) М104</t>
  </si>
  <si>
    <t>02-04-0691</t>
  </si>
  <si>
    <t>Фотиния фразера (Photinia fraseri Little Red Robin) М150</t>
  </si>
  <si>
    <t>02-04-0692</t>
  </si>
  <si>
    <t>Фотиния фразера (Photinia fraseri Red Robin) М104</t>
  </si>
  <si>
    <t>02-04-0544</t>
  </si>
  <si>
    <t>Пузыреплодник головчатый (Physocarpus capitatus Tilden Park) М104</t>
  </si>
  <si>
    <t>02-04-0545</t>
  </si>
  <si>
    <t>Пузыреплодник калинолистный (Physocarpus opulifolius Andre) М104</t>
  </si>
  <si>
    <t>02-04-0547</t>
  </si>
  <si>
    <t>Пузыреплодник калинолистный (Physocarpus opulifolius Darts Gold) М104</t>
  </si>
  <si>
    <t>02-04-0548</t>
  </si>
  <si>
    <t>Пузыреплодник калинолистный (Physocarpus opulifolius Diable d'Or) М104 PBR</t>
  </si>
  <si>
    <t>02-04-0549</t>
  </si>
  <si>
    <t>Пузыреплодник калинолистный (Physocarpus opulifolius Diabolo) М104 PBR</t>
  </si>
  <si>
    <t>02-04-0550</t>
  </si>
  <si>
    <t>Пузыреплодник калинолистный (Physocarpus opulifolius Lady in Red) М104 PBR</t>
  </si>
  <si>
    <t>02-04-0551</t>
  </si>
  <si>
    <t>Пузыреплодник калинолистный (Physocarpus opulifolius Little Angel) М104 PBR</t>
  </si>
  <si>
    <t>02-04-1517</t>
  </si>
  <si>
    <t>Пузыреплодник калинолистный (Physocarpos opulifolius Little Greeny) PBR M150</t>
  </si>
  <si>
    <t>02-04-0899</t>
  </si>
  <si>
    <t>Пузыреплодник калинолистный (Physocarpus opulifolius Little Joker) М150 PBR</t>
  </si>
  <si>
    <t>02-04-0552</t>
  </si>
  <si>
    <t>Пузыреплодник калинолистный (Physocarpus opulifolius Luteus) М104</t>
  </si>
  <si>
    <t>02-04-0554</t>
  </si>
  <si>
    <t>Пузыреплодник калинолистный (Physocarpus opulifolius Nugget) М104</t>
  </si>
  <si>
    <t>02-04-0555</t>
  </si>
  <si>
    <t>Пузыреплодник калинолистный (Physocarpus opulifolius Red Baron) М104</t>
  </si>
  <si>
    <t>02-04-0556</t>
  </si>
  <si>
    <t>Пузыреплодник калинолистный (Physocarpus opulifolius Schuch) М104</t>
  </si>
  <si>
    <t>02-04-0557</t>
  </si>
  <si>
    <t>Пузыреплодник калинолистный (Physocarpus opulifolius Summer Wine/Seward) М104 PBR</t>
  </si>
  <si>
    <t>02-04-0411</t>
  </si>
  <si>
    <t>Лапчатка кустарниковая (Potentilla fruticosa Abbotswood) М150</t>
  </si>
  <si>
    <t>02-04-0412</t>
  </si>
  <si>
    <t>Лапчатка кустарниковая (Potentilla fruticosa Annette) М150</t>
  </si>
  <si>
    <t>02-04-1236</t>
  </si>
  <si>
    <t>Лапчатка кустарниковая (Potentilla fruticosa Bella Bianca) M150 PBR</t>
  </si>
  <si>
    <t>02-04-1237</t>
  </si>
  <si>
    <t>Лапчатка кустарниковая (Potentilla fruticosa Bellissima) M150 PBR</t>
  </si>
  <si>
    <t>02-04-1518</t>
  </si>
  <si>
    <t>Лапчатка кустарниковая (Potentilla fruticosa Bella Lindsey) PBR M150</t>
  </si>
  <si>
    <t>02-04-0903</t>
  </si>
  <si>
    <t>Лапчатка кустарниковая (Potentilla fruticosa Bella Sol) М150 PBR</t>
  </si>
  <si>
    <t>02-04-1238</t>
  </si>
  <si>
    <t>Лапчатка кустарниковая (Potentilla fruticosa Blink/ Pink Queen / Princess) M150</t>
  </si>
  <si>
    <t>02-04-0414</t>
  </si>
  <si>
    <t>Лапчатка кустарниковая (Potentilla fruticosa Danny Boy) М150 PBR</t>
  </si>
  <si>
    <t>02-04-0415</t>
  </si>
  <si>
    <t>Лапчатка кустарниковая (Potentilla fruticosa Darts Golddigger) М150</t>
  </si>
  <si>
    <t>02-04-0416</t>
  </si>
  <si>
    <t>Лапчатка кустарниковая (Potentilla fruticosa Daydawn) М150</t>
  </si>
  <si>
    <t>02-04-1519</t>
  </si>
  <si>
    <t>Лапчатка кустарниковая (Potentilla fruticosa Elfenbein) M150</t>
  </si>
  <si>
    <t>02-04-0420</t>
  </si>
  <si>
    <t>Лапчатка кустарниковая (Potentilla fruticosa Goldfinger) М150</t>
  </si>
  <si>
    <t>02-04-0421</t>
  </si>
  <si>
    <t>Лапчатка кустарниковая (Potentilla fruticosa Goldstar) М150</t>
  </si>
  <si>
    <t>02-04-0422</t>
  </si>
  <si>
    <t>Лапчатка кустарниковая (Potentilla fruticosa Goldteppich) М150</t>
  </si>
  <si>
    <t>02-04-0424</t>
  </si>
  <si>
    <t>Лапчатка кустарниковая (Potentilla fruticosa Hachmanns Gigant) М150</t>
  </si>
  <si>
    <t>02-04-0425</t>
  </si>
  <si>
    <t>Лапчатка кустарниковая (Potentilla fruticosa Hopleys Orange) М150</t>
  </si>
  <si>
    <t>02-04-0427</t>
  </si>
  <si>
    <t>Лапчатка кустарниковая (Potentilla fruticosa Klondike) М150</t>
  </si>
  <si>
    <t>02-04-0428</t>
  </si>
  <si>
    <t>Лапчатка кустарниковая (Potentilla fruticosa Kobold) М150</t>
  </si>
  <si>
    <t>02-04-0429</t>
  </si>
  <si>
    <t>Лапчатка кустарниковая (Potentilla fruticosa Limelight) М150</t>
  </si>
  <si>
    <t>02-04-0430</t>
  </si>
  <si>
    <t>Лапчатка кустарниковая (Potentilla fruticosa Living Daylight) М150</t>
  </si>
  <si>
    <t>02-04-0432</t>
  </si>
  <si>
    <t>Лапчатка кустарниковая (Potentilla fruticosa Lovely Pink/Pink Beauty) М150 PBR</t>
  </si>
  <si>
    <t>02-04-0435</t>
  </si>
  <si>
    <t>Лапчатка кустарниковая (Potentilla fruticosa Mango Tango) М150 PBR</t>
  </si>
  <si>
    <t>02-04-0436</t>
  </si>
  <si>
    <t>Лапчатка кустарниковая (Potentilla fruticosa Marian Red Robin/Marrob) М150</t>
  </si>
  <si>
    <t>02-04-0437</t>
  </si>
  <si>
    <t>Лапчатка кустарниковая (Potentilla fruticosa McKays White) М150</t>
  </si>
  <si>
    <t>02-04-0908</t>
  </si>
  <si>
    <t>Лапчатка кустарниковая (Potentilla fruticosa Orange Star) М150</t>
  </si>
  <si>
    <t>02-04-0909</t>
  </si>
  <si>
    <t>Лапчатка кустарниковая (Potentilla fruticosa Novo) М150</t>
  </si>
  <si>
    <t>02-04-0441</t>
  </si>
  <si>
    <t>Лапчатка кустарниковая (Potentilla fruticosa Primrose Beauty) М150</t>
  </si>
  <si>
    <t>02-04-0442</t>
  </si>
  <si>
    <t>Лапчатка кустарниковая (Potentilla fruticosa Red Ace) М150</t>
  </si>
  <si>
    <t>02-04-0443</t>
  </si>
  <si>
    <t>Лапчатка кустарниковая (Potentilla fruticosa Snowflake) М150</t>
  </si>
  <si>
    <t>02-04-0444</t>
  </si>
  <si>
    <t>Лапчатка кустарниковая (Potentilla fruticosa Sommerflor) М150</t>
  </si>
  <si>
    <t>02-04-0446</t>
  </si>
  <si>
    <t>Лапчатка кустарниковая (Potentilla fruticosa Tangerine) М150</t>
  </si>
  <si>
    <t>02-04-0447</t>
  </si>
  <si>
    <t>Лапчатка кустарниковая (Potentilla fruticosa Tilford Cream) М150</t>
  </si>
  <si>
    <t>02-04-0395</t>
  </si>
  <si>
    <t>Лавровишня лекарственная (Prunus laurocerasus Ani) М104 PBR</t>
  </si>
  <si>
    <t>02-04-0396</t>
  </si>
  <si>
    <t>Лавровишня лекарственная (Prunus laurocerasus Antonius) М104 PBR</t>
  </si>
  <si>
    <t>02-04-0397</t>
  </si>
  <si>
    <t>Лавровишня лекарственная (Prunus laurocerasus Caucasica) М104</t>
  </si>
  <si>
    <t>02-04-1242</t>
  </si>
  <si>
    <t>Лавровишня лекарственная (Prunus laurocerasus Elly) M104 PBR</t>
  </si>
  <si>
    <t>02-04-0399</t>
  </si>
  <si>
    <t>Лавровишня лекарственная (Prunus laurocerasus Etna) М104 PBR</t>
  </si>
  <si>
    <t>02-04-0400</t>
  </si>
  <si>
    <t>Лавровишня лекарственная (Prunus laurocerasus Gabi) М104 PBR</t>
  </si>
  <si>
    <t>02-04-0401</t>
  </si>
  <si>
    <t>Лавровишня обыкновенная (Prunus laurocerasus Josa) М104 PBR</t>
  </si>
  <si>
    <t>02-04-0402</t>
  </si>
  <si>
    <t>Лавровишня лекарственная (Prunus laurocerasus Kleopatra) М104 PBR</t>
  </si>
  <si>
    <t>02-04-0918</t>
  </si>
  <si>
    <t>Лавровишня лекарственная (Prunus laurocerasus Genolia) М104 PBR</t>
  </si>
  <si>
    <t>02-04-0404</t>
  </si>
  <si>
    <t>Лавровишня лекарственная (Prunus laurocerasus Novita) М104</t>
  </si>
  <si>
    <t>02-04-1569</t>
  </si>
  <si>
    <t>Лавровишня лекарственная (Prunus laurocerasus Otto Luyken) M150</t>
  </si>
  <si>
    <t>02-04-0920</t>
  </si>
  <si>
    <t>Лавровишня лекарственная (Prunus laurocerasus Reynvaanii) М104</t>
  </si>
  <si>
    <t>02-04-0406</t>
  </si>
  <si>
    <t>Лавровишня лекарственная (Prunus laurocerasus Rotundifolia) М104</t>
  </si>
  <si>
    <t>02-04-0409</t>
  </si>
  <si>
    <t>Лавровишня португальская (Prunus lusitanica Angustifolia) М104</t>
  </si>
  <si>
    <t>02-04-1245</t>
  </si>
  <si>
    <t>Лавровишня португальская (Prunus lusitanica Brenelia) M104 PBR</t>
  </si>
  <si>
    <t>02-04-1246</t>
  </si>
  <si>
    <t>Лавровишня португальская (Prunus lusitanica Tico) M104 PBR</t>
  </si>
  <si>
    <t>02-04-0538</t>
  </si>
  <si>
    <t>Пираканта ярко-красная (Pyracantha coccinea Red Column) М150</t>
  </si>
  <si>
    <t>02-04-0539</t>
  </si>
  <si>
    <t>Пираканта ярко-красная (Pyracantha coccinea Red Cushion) М150</t>
  </si>
  <si>
    <t>02-04-0533</t>
  </si>
  <si>
    <t>Пираканта Форчуна (Pyracantha Firelight) М150</t>
  </si>
  <si>
    <t>02-04-0534</t>
  </si>
  <si>
    <t>Пираканта узколистная (Pyracantha Golden Charmer) М150</t>
  </si>
  <si>
    <t>02-04-0535</t>
  </si>
  <si>
    <t>Пираканта узколистная (Pyracantha Orange Glow) М150</t>
  </si>
  <si>
    <t>02-04-0536</t>
  </si>
  <si>
    <t>Пираканта узколистная (Pyracantha Soleil d'Or) М150</t>
  </si>
  <si>
    <t>02-04-0585</t>
  </si>
  <si>
    <t>Смородина кроваво-красная (Ribes sanguineum King Edward VII) М104</t>
  </si>
  <si>
    <t>02-04-0305</t>
  </si>
  <si>
    <t>Ива цельнолистная (Salix integra Hakuro-nishiki) М150</t>
  </si>
  <si>
    <t>02-04-1570</t>
  </si>
  <si>
    <t>Бузина черная (Sambucus nigra Obelisk) PBR M84</t>
  </si>
  <si>
    <t>02-04-0592</t>
  </si>
  <si>
    <t>Спирея березолистная (Spiraea betulifolia Island) М150</t>
  </si>
  <si>
    <t>02-04-0593</t>
  </si>
  <si>
    <t>Спирея березолистная (Spiraea betulifolia Tor Gold) М150 PBR</t>
  </si>
  <si>
    <t>02-04-0604</t>
  </si>
  <si>
    <t>Спирея серая (Spiraea cinerea Grefsheim) М150</t>
  </si>
  <si>
    <t>02-04-1639</t>
  </si>
  <si>
    <t>02-04-0605</t>
  </si>
  <si>
    <t>Спирея стелющаяся (Spiraea decumbens) М150</t>
  </si>
  <si>
    <t>02-04-0599</t>
  </si>
  <si>
    <t>Спирея густоцветковая (Spiraea densiflora) М150</t>
  </si>
  <si>
    <t>02-04-0608</t>
  </si>
  <si>
    <t>Спирея японская (Spiraea japonica Albiflora) М150</t>
  </si>
  <si>
    <t>02-04-0609</t>
  </si>
  <si>
    <t>Спирея японская (Spiraea japonica Anthony Waterer) М150</t>
  </si>
  <si>
    <t>02-04-0610</t>
  </si>
  <si>
    <t>Спирея японская (Spiraea japonica Crispa) М150</t>
  </si>
  <si>
    <t>02-04-0611</t>
  </si>
  <si>
    <t>Спирея японская (Spiraea japonica Darts Red) М150</t>
  </si>
  <si>
    <t>02-04-0612</t>
  </si>
  <si>
    <t>Спирея японская (Spiraea japonica Firelight) М150</t>
  </si>
  <si>
    <t>02-04-0613</t>
  </si>
  <si>
    <t>Спирея японская (Spiraea japonica Froebelii) М150</t>
  </si>
  <si>
    <t>02-04-0614</t>
  </si>
  <si>
    <t>Спирея японская (Spiraea japonica Genpei) М150</t>
  </si>
  <si>
    <t>02-04-0616</t>
  </si>
  <si>
    <t>Спирея японская (Spiraea japonica Golden Princess) М150</t>
  </si>
  <si>
    <t>02-04-0617</t>
  </si>
  <si>
    <t>Спирея японская (Spiraea japonica Goldflame) М150</t>
  </si>
  <si>
    <t>02-04-0618</t>
  </si>
  <si>
    <t>Спирея японская (Spiraea japonica Goldmound) М150</t>
  </si>
  <si>
    <t>02-04-0619</t>
  </si>
  <si>
    <t>Спирея японская (Spiraea japonica Green Carpet) М150 PBR</t>
  </si>
  <si>
    <t>02-04-0620</t>
  </si>
  <si>
    <t>Спирея японская (Spiraea japonica Little Princess) М150</t>
  </si>
  <si>
    <t>02-04-0938</t>
  </si>
  <si>
    <t>Спирея японская (Spiraea japonica Macrophylla) М150</t>
  </si>
  <si>
    <t>02-04-0622</t>
  </si>
  <si>
    <t>Спирея японская (Spiraea japonica Manon) М150</t>
  </si>
  <si>
    <t>02-04-0623</t>
  </si>
  <si>
    <t>Спирея японская (Spiraea japonica Nana) М150</t>
  </si>
  <si>
    <t>02-04-0624</t>
  </si>
  <si>
    <t>Спирея японская (Spiraea japonica Neon Flash) М150</t>
  </si>
  <si>
    <t>02-04-0939</t>
  </si>
  <si>
    <t>Спирея японская (Spiraea japonica Odensala) М150</t>
  </si>
  <si>
    <t>02-04-0625</t>
  </si>
  <si>
    <t>Спирея японская (Spiraea japonica Odessa) М150 PBR</t>
  </si>
  <si>
    <t>02-04-0627</t>
  </si>
  <si>
    <t>Спирея японская (Spiraea japonica Sparkling Champagne) М150 PBR</t>
  </si>
  <si>
    <t>02-04-0628</t>
  </si>
  <si>
    <t>Спирея японская (Spiraea japonica White Gold) М150 PBR</t>
  </si>
  <si>
    <t>02-04-0629</t>
  </si>
  <si>
    <t>Спирея японская (Spiraea japonica Zigeunerblut) М150</t>
  </si>
  <si>
    <t>02-04-0600</t>
  </si>
  <si>
    <t>Спирея ниппонская (Spiraea nipponica Halwards Silver) М150</t>
  </si>
  <si>
    <t>02-04-0601</t>
  </si>
  <si>
    <t>Спирея ниппонская (Spiraea nipponica June Bride) М150</t>
  </si>
  <si>
    <t>02-04-0602</t>
  </si>
  <si>
    <t>Спирея ниппонская (Spiraea nipponica Snowmound) М150</t>
  </si>
  <si>
    <t>02-04-0607</t>
  </si>
  <si>
    <t>Спирея тунберга (Spiraea thunbergii) М150</t>
  </si>
  <si>
    <t>02-04-0943</t>
  </si>
  <si>
    <t>Спирея тунберга (Spiraea thunbergii Ogon) М150</t>
  </si>
  <si>
    <t>02-04-0598</t>
  </si>
  <si>
    <t>Спирея вангутта (Spiraea vanhouttei) М150</t>
  </si>
  <si>
    <t>02-04-0630</t>
  </si>
  <si>
    <t>Стефанандра надрезаннолистная (Stephanandra incisa Crispa) М150</t>
  </si>
  <si>
    <t>02-04-0590</t>
  </si>
  <si>
    <t>Снежноягодник хенаульта (Symphoricarpos chenaultii Hancock) М150</t>
  </si>
  <si>
    <t>02-04-0586</t>
  </si>
  <si>
    <t>Снежноягодник доренбоза (Symphoricarpos doorenbosii Magic Berry) М150</t>
  </si>
  <si>
    <t>02-04-0587</t>
  </si>
  <si>
    <t>Снежноягодник доренбоза (Symphoricarpos doorenbosii Mother of Pearl) М150</t>
  </si>
  <si>
    <t>02-04-0588</t>
  </si>
  <si>
    <t>Снежноягодник доренбоза (Symphoricarpos doorenbosii White Hedge) М150</t>
  </si>
  <si>
    <t>02-04-0573</t>
  </si>
  <si>
    <t>Сирень китайская (Syringa chinensis Saugeana) М150</t>
  </si>
  <si>
    <t>02-04-0571</t>
  </si>
  <si>
    <t>Сирень (Syringa Josée) М150</t>
  </si>
  <si>
    <t>02-04-0572</t>
  </si>
  <si>
    <t>Сирень венгерская (Syringa josikaea) М150</t>
  </si>
  <si>
    <t>02-04-0575</t>
  </si>
  <si>
    <t>Сирень мелколистная (Syringa microphylla Superba) М150</t>
  </si>
  <si>
    <t>02-04-0946</t>
  </si>
  <si>
    <t>Калина боднатенская (Viburnum bodnantense Charles Lamont) М104</t>
  </si>
  <si>
    <t>02-04-0309</t>
  </si>
  <si>
    <t>Калина боднатенская (Viburnum bodnantense Dawn) М104</t>
  </si>
  <si>
    <t>02-04-0312</t>
  </si>
  <si>
    <t>Калина Давида (Viburnum davidii) М66</t>
  </si>
  <si>
    <t>02-04-0318</t>
  </si>
  <si>
    <t>Калина обыкновенная (Viburnum opulus Compactum) М104</t>
  </si>
  <si>
    <t>02-04-1270</t>
  </si>
  <si>
    <t>Калина морщинистолистная (Viburnum rhytidophyllum Little Snowball) M104 PBR</t>
  </si>
  <si>
    <t>02-04-1571</t>
  </si>
  <si>
    <t>Калина лавролистная (Viburnum tinus Eve Price) M150</t>
  </si>
  <si>
    <t>02-04-0043</t>
  </si>
  <si>
    <t>Барвинок большой (Vinca major) М150</t>
  </si>
  <si>
    <t>02-04-0949</t>
  </si>
  <si>
    <t>Барвинок большой (Vinca major Maculata) М150</t>
  </si>
  <si>
    <t>02-04-0042</t>
  </si>
  <si>
    <t>Барвинок большой (Vinca major Variegata) М150</t>
  </si>
  <si>
    <t>02-04-0053</t>
  </si>
  <si>
    <t>Барвинок малый (Vinca minor) М150</t>
  </si>
  <si>
    <t>02-04-0044</t>
  </si>
  <si>
    <t>Барвинок малый (Vinca minor Alba) М150</t>
  </si>
  <si>
    <t>02-04-0045</t>
  </si>
  <si>
    <t>Барвинок малый (Vinca minor Argenteovariegata) М150</t>
  </si>
  <si>
    <t>02-04-0046</t>
  </si>
  <si>
    <t>Барвинок малый (Vinca minor Atropurpurea) М150</t>
  </si>
  <si>
    <t>02-04-1271</t>
  </si>
  <si>
    <t>Барвинок малый (Vinca minor Bowles Variety La Grave) M150</t>
  </si>
  <si>
    <t>02-04-0951</t>
  </si>
  <si>
    <t>Барвинок малый (Vinca minor Gertrude Jekyll) М150</t>
  </si>
  <si>
    <t>02-04-0952</t>
  </si>
  <si>
    <t>Барвинок малый (Vinca minor Grüner Teppich) М150</t>
  </si>
  <si>
    <t>02-04-0051</t>
  </si>
  <si>
    <t>Барвинок малый (Vinca minor Ralph Shugert) М150</t>
  </si>
  <si>
    <t>02-04-0954</t>
  </si>
  <si>
    <t>Барвинок малый (Vinca minor Variegata) М150</t>
  </si>
  <si>
    <t>02-04-1640</t>
  </si>
  <si>
    <t>Вейгела цветущая (Weigela florida Black and White) M150 PBR</t>
  </si>
  <si>
    <t>02-04-0120</t>
  </si>
  <si>
    <t>Вейгела цветущая (Weigela Bristol Ruby) М104</t>
  </si>
  <si>
    <t>02-04-0955</t>
  </si>
  <si>
    <t>Вейгела цветущая (Weigela Bristol Snowflake) М104</t>
  </si>
  <si>
    <t>02-04-0121</t>
  </si>
  <si>
    <t>Вейгела цветущая (Weigela Candida) М104</t>
  </si>
  <si>
    <t>02-04-0122</t>
  </si>
  <si>
    <t>Вейгела цветущая (Weigela Eva Rathke) М104</t>
  </si>
  <si>
    <t>02-04-0123</t>
  </si>
  <si>
    <t>Вейгела цветущая (Weigela Evita) М104</t>
  </si>
  <si>
    <t>02-04-0134</t>
  </si>
  <si>
    <t>Вейгела цветущая (Weigela florida Alexandra) М104 PBR</t>
  </si>
  <si>
    <t>02-04-1572</t>
  </si>
  <si>
    <t>Вейгела цветущая (Weigela florida Moulin Rouge) PBR M104</t>
  </si>
  <si>
    <t>02-04-1275</t>
  </si>
  <si>
    <t>Вейгела цветущая (Weigela florida Foliis Purpureis) M150</t>
  </si>
  <si>
    <t>02-04-1276</t>
  </si>
  <si>
    <t>Вейгела цветущая (Weigela florida Minor Black) M150 PBR</t>
  </si>
  <si>
    <t>02-04-1277</t>
  </si>
  <si>
    <t>Вейгела цветущая (Weigela florida Nana Purpurea) M150</t>
  </si>
  <si>
    <t>02-04-0142</t>
  </si>
  <si>
    <t>Вейгела цветущая (Weigela florida Pink Princess) М104</t>
  </si>
  <si>
    <t>02-04-0144</t>
  </si>
  <si>
    <t>Вейгела цветущая (Weigela florida Sunny Princess) М104</t>
  </si>
  <si>
    <t>02-04-1283</t>
  </si>
  <si>
    <t>Вейгела цветущая (Weigela florida Tango) M150</t>
  </si>
  <si>
    <t>02-04-0147</t>
  </si>
  <si>
    <t>Вейгела цветущая (Weigela florida Variegata) М104</t>
  </si>
  <si>
    <t>02-04-1284</t>
  </si>
  <si>
    <t>Вейгела цветущая (Weigela florida Victoria) M150</t>
  </si>
  <si>
    <t>02-04-0133</t>
  </si>
  <si>
    <t>Вейгела миддендорфа (Weigela middendorffiana) М104</t>
  </si>
  <si>
    <t>02-04-1287</t>
  </si>
  <si>
    <t>Вейгела цветущая (Weigela Minuet) M150</t>
  </si>
  <si>
    <t>02-04-0125</t>
  </si>
  <si>
    <t>Вейгела цветущая (Weigela Nana Variegata) М104</t>
  </si>
  <si>
    <t>02-04-0126</t>
  </si>
  <si>
    <t>Вейгела цветущая (Weigela Newport Red) М104</t>
  </si>
  <si>
    <t>02-04-0127</t>
  </si>
  <si>
    <t>Вейгела цветущая (Weigela Olympiade) М104</t>
  </si>
  <si>
    <t>02-04-0960</t>
  </si>
  <si>
    <t>Вейгела ранняя (Weigela praecox Bouquet Rose) М104</t>
  </si>
  <si>
    <t>02-04-0128</t>
  </si>
  <si>
    <t>Вейгела ранняя (Weigela Red Prince) М104</t>
  </si>
  <si>
    <t>02-04-0129</t>
  </si>
  <si>
    <t>Вейгела цветущая (Weigela Rosea) М104</t>
  </si>
  <si>
    <t>02-04-1573</t>
  </si>
  <si>
    <t>Вейгела цветущая (Weigela Rumba) M150</t>
  </si>
  <si>
    <t>02-04-0131</t>
  </si>
  <si>
    <t>Вейгела цветущая (Weigela Styriaca) М104</t>
  </si>
  <si>
    <t>02-04-0132</t>
  </si>
  <si>
    <t>Вейгела цветущая (Weigela florida Wings of Fire) М104 PBR</t>
  </si>
  <si>
    <t>02-04-0563</t>
  </si>
  <si>
    <t>Роза миниатюрная (Rosa miniature Pink) М104</t>
  </si>
  <si>
    <t>02-04-0564</t>
  </si>
  <si>
    <t>Роза миниатюрная (Rosa miniature Red) М104</t>
  </si>
  <si>
    <t>02-04-0566</t>
  </si>
  <si>
    <t>Роза миниатюрная (Rosa miniature White) М104</t>
  </si>
  <si>
    <t>02-04-0567</t>
  </si>
  <si>
    <t>Роза миниатюрная (Rosa miniature Yellow) М104</t>
  </si>
  <si>
    <t>02-04-0560</t>
  </si>
  <si>
    <t>Роза почвопокровная (Rosa Sea Foam) М104</t>
  </si>
  <si>
    <t>02-04-0366</t>
  </si>
  <si>
    <t>Кипарисовик лавсона (Chamaecyparis lawsoniana Snow White) М144</t>
  </si>
  <si>
    <t>02-04-1295</t>
  </si>
  <si>
    <t>Кипарисовик лавсона (Chamaecyparis lawsoniana Stardust) M150</t>
  </si>
  <si>
    <t>02-04-1296</t>
  </si>
  <si>
    <t>Кипарисовик лавсона (Chamaecyparis lawsoniana Van Pelt's Blue) M150</t>
  </si>
  <si>
    <t>02-04-0370</t>
  </si>
  <si>
    <t>Кипарисовик лавсона (Chamaecyparis lawsoniana White Spot) М144</t>
  </si>
  <si>
    <t>02-04-0391</t>
  </si>
  <si>
    <t>Купрессоципарис Лейланда (Cupressocyparis leylandii) М144</t>
  </si>
  <si>
    <t>02-04-0390</t>
  </si>
  <si>
    <t>Купрессоципарис Лейланда (Cupressocyparis leylandii Green Rocket) М150 PBR</t>
  </si>
  <si>
    <t>02-04-1578</t>
  </si>
  <si>
    <t>Можжевельник китайский (Juniperus chinensis Kuriwao Gold) M150</t>
  </si>
  <si>
    <t>02-04-0481</t>
  </si>
  <si>
    <t>Можжевельник китайский (Juniperus chinensis Stricta) М144</t>
  </si>
  <si>
    <t>02-04-1299</t>
  </si>
  <si>
    <t>Можжевельник китайский (Juniperus chinensis Stricta) M150</t>
  </si>
  <si>
    <t>02-04-0484</t>
  </si>
  <si>
    <t>Можжевельник обыкновенный (Juniperus communis Gold Cone) М144</t>
  </si>
  <si>
    <t>02-04-0486</t>
  </si>
  <si>
    <t>Можжевельник обыкновенный (Juniperus communis Green Carpet) М144</t>
  </si>
  <si>
    <t>02-04-0488</t>
  </si>
  <si>
    <t>Можжевельник обыкновенный (Juniperus communis Repanda) М144</t>
  </si>
  <si>
    <t>02-04-0493</t>
  </si>
  <si>
    <t>Можжевельник прибрежный (Juniperus conferta Schlager) М144</t>
  </si>
  <si>
    <t>02-04-0471</t>
  </si>
  <si>
    <t>Можжевельник горизонтальный (Juniperus horizontalis Andorra Compact) М144</t>
  </si>
  <si>
    <t>02-04-0472</t>
  </si>
  <si>
    <t>Можжевельник горизонтальный (Juniperus horizontalis Blue Chip) М144</t>
  </si>
  <si>
    <t>02-04-0474</t>
  </si>
  <si>
    <t>Можжевельник горизонтальный (Juniperus horizontalis Limeglow) М144</t>
  </si>
  <si>
    <t>02-04-0477</t>
  </si>
  <si>
    <t>Можжевельник горизонтальный (Juniperus horizontalis Wiltonii) М144</t>
  </si>
  <si>
    <t>02-04-0498</t>
  </si>
  <si>
    <t>Можжевельник средний (Juniperus pfitzeriana Gold Coast) М144</t>
  </si>
  <si>
    <t>02-04-1316</t>
  </si>
  <si>
    <t>Можжевельник средний (Juniperus pfitzeriana King of Spring) M150</t>
  </si>
  <si>
    <t>02-04-0501</t>
  </si>
  <si>
    <t>Можжевельник средний (Juniperus pfitzeriana King of Spring) М144</t>
  </si>
  <si>
    <t>02-04-0503</t>
  </si>
  <si>
    <t>Можжевельник средний (Juniperus pfitzeriana Old Gold) М144</t>
  </si>
  <si>
    <t>02-04-1318</t>
  </si>
  <si>
    <t>Можжевельник средний (Juniperus pfitzeriana Old Gold) M150</t>
  </si>
  <si>
    <t>02-04-1411</t>
  </si>
  <si>
    <t>можжевельник чешуйчатый (Juniperus pingii Loderi) M150</t>
  </si>
  <si>
    <t>02-04-1325</t>
  </si>
  <si>
    <t>Можжевельник казацкий (Juniperus sabina Tamariscifolia) M150</t>
  </si>
  <si>
    <t>02-04-0478</t>
  </si>
  <si>
    <t>Можжевельник казацкий (Juniperus sabina Tamariscifolia) М144</t>
  </si>
  <si>
    <t>02-04-1326</t>
  </si>
  <si>
    <t>Можжевельник скальный (Juniperus scopulorum Blue Arrow) M150</t>
  </si>
  <si>
    <t>02-04-0510</t>
  </si>
  <si>
    <t>Можжевельник чешуйчатый (Juniperus squamata Blue Star) М150</t>
  </si>
  <si>
    <t>02-04-0511</t>
  </si>
  <si>
    <t>Можжевельник чешуйчатый (Juniperus squamata Blue Swede) М144</t>
  </si>
  <si>
    <t>02-04-0513</t>
  </si>
  <si>
    <t>Можжевельник чешуйчатый (Juniperus squamata Meyeri) М144</t>
  </si>
  <si>
    <t>02-04-0282</t>
  </si>
  <si>
    <t>Ель сизая (Picea glauca Conica) М150</t>
  </si>
  <si>
    <t>02-04-0635</t>
  </si>
  <si>
    <t>Тис ягодный (Taxus baccata Anna) М144 PBR</t>
  </si>
  <si>
    <t>Тис средний (Taxus media Hillii) М144</t>
  </si>
  <si>
    <t>02-04-1337</t>
  </si>
  <si>
    <t>Тис средний (Taxus media Kazio) M144 PBR</t>
  </si>
  <si>
    <t>02-04-1338</t>
  </si>
  <si>
    <t>Тис средний (Taxus media Stefania) M144 PBR</t>
  </si>
  <si>
    <t>02-04-1339</t>
  </si>
  <si>
    <t>Тис средний (Taxus media Tymin) M144 PBR</t>
  </si>
  <si>
    <t>02-04-1583</t>
  </si>
  <si>
    <t>Туя западная (Thuja occidentalis Brabant) М150</t>
  </si>
  <si>
    <t>02-04-1343</t>
  </si>
  <si>
    <t>Туя западная (Thuja occidentalis Columna) M150</t>
  </si>
  <si>
    <t>02-04-1344</t>
  </si>
  <si>
    <t>Туя западная (Thuja occidentalis Danica) M150</t>
  </si>
  <si>
    <t>02-04-0978</t>
  </si>
  <si>
    <t>Туя западная (Thuja occidentalis Dawid) М150 PBR</t>
  </si>
  <si>
    <t>02-04-1347</t>
  </si>
  <si>
    <t>Туя западная (Thuja occidentalis Golden Anne) M150 PBR</t>
  </si>
  <si>
    <t>02-04-1348</t>
  </si>
  <si>
    <t>Туя западная (Thuja occidentalis Golden Brabant) M150 PBR</t>
  </si>
  <si>
    <t>02-04-0654</t>
  </si>
  <si>
    <t>Туя западная (Thuja occidentalis Golden Globe) М144</t>
  </si>
  <si>
    <t>02-04-0655</t>
  </si>
  <si>
    <t>Туя западная (Thuja occidentalis Golden Tuffet) М144</t>
  </si>
  <si>
    <t>02-04-1351</t>
  </si>
  <si>
    <t>Туя западная (Thuja occidentalis Green Egg) M150 PBR</t>
  </si>
  <si>
    <t>02-04-1353</t>
  </si>
  <si>
    <t>Туя западная (Thuja occidentalis Jantar) M150 PBR</t>
  </si>
  <si>
    <t>02-04-0658</t>
  </si>
  <si>
    <t>Туя западная (Thuja occidentalis Jantar) М144 PBR</t>
  </si>
  <si>
    <t>02-04-1354</t>
  </si>
  <si>
    <t>Туя западная (Thuja occidentalis Joska) M150</t>
  </si>
  <si>
    <t>02-04-0660</t>
  </si>
  <si>
    <t>Туя западная (Thuja occidentalis Little Champion) М144</t>
  </si>
  <si>
    <t>02-04-1356</t>
  </si>
  <si>
    <t>Туя западная (Thuja occidentalis Little Giant) M150</t>
  </si>
  <si>
    <t>02-04-0661</t>
  </si>
  <si>
    <t>Туя западная (Thuja occidentalis Little Giant) М144</t>
  </si>
  <si>
    <t>02-04-1357</t>
  </si>
  <si>
    <t>Туя западная (Thuja occidentalis Malonyana) M150</t>
  </si>
  <si>
    <t>02-04-1358</t>
  </si>
  <si>
    <t>Туя западная (Thuja occidentalis Malonyana Aurea) M150</t>
  </si>
  <si>
    <t>02-04-1359</t>
  </si>
  <si>
    <t>Туя западная (Thuja occidentalis Maria) M150 PBR</t>
  </si>
  <si>
    <t>02-04-0664</t>
  </si>
  <si>
    <t>Туя западная (Thuja occidentalis Maria) М144 PBR</t>
  </si>
  <si>
    <t>02-04-1360</t>
  </si>
  <si>
    <t>Туя западная (Thuja occidentalis Mirjam) M150 PBR</t>
  </si>
  <si>
    <t>02-04-0665</t>
  </si>
  <si>
    <t>Туя западная (Thuja occidentalis Mirjam) М144 PBR</t>
  </si>
  <si>
    <t>02-04-0666</t>
  </si>
  <si>
    <t>Туя западная (Thuja occidentalis Rheingold) М144</t>
  </si>
  <si>
    <t>02-04-1363</t>
  </si>
  <si>
    <t>Туя западная (Thuja occidentalis Salland) M150</t>
  </si>
  <si>
    <t>02-04-0980</t>
  </si>
  <si>
    <t>Туя западная (Thuja occidentalis Selena) М150</t>
  </si>
  <si>
    <t>02-04-1365</t>
  </si>
  <si>
    <t>Туя западная (Thuja occidentalis Smaragd) M150</t>
  </si>
  <si>
    <t>02-04-1366</t>
  </si>
  <si>
    <t>Туя западная (Thuja occidentalis Stolwijk) M150</t>
  </si>
  <si>
    <t>02-04-0670</t>
  </si>
  <si>
    <t>Туя западная (Thuja occidentalis Sunkist) М144</t>
  </si>
  <si>
    <t>02-04-0672</t>
  </si>
  <si>
    <t>Туя западная (Thuja occidentalis Tiny Tim) М144</t>
  </si>
  <si>
    <t>02-04-1370</t>
  </si>
  <si>
    <t>Туя западная (Thuja occidentalis Waterfield) M150</t>
  </si>
  <si>
    <t>02-04-0675</t>
  </si>
  <si>
    <t>Туя западная (Thuja occidentalis Yellow Ribbon) М144</t>
  </si>
  <si>
    <t>02-04-0640</t>
  </si>
  <si>
    <t>Туя восточная (Thuja orientalis Aurea Nana) М150</t>
  </si>
  <si>
    <t>02-04-0676</t>
  </si>
  <si>
    <t>Туя складчатая (Thuja plicata Atrovirens) М144</t>
  </si>
  <si>
    <t>02-04-0679</t>
  </si>
  <si>
    <t>Туя складчатая (Thuja plicata Excelsa) М144</t>
  </si>
  <si>
    <t>02-04-1376</t>
  </si>
  <si>
    <t>Туя складчатая (Thuja plicata Gelderland) M150</t>
  </si>
  <si>
    <t>02-04-1528</t>
  </si>
  <si>
    <t>Ацена мелколистная (Acaena microphylla Kupferteppich) M104</t>
  </si>
  <si>
    <t>02-04-1529</t>
  </si>
  <si>
    <t>Тысячелистник обыкновенный (Achillea millefolium Cerise Queen) M104</t>
  </si>
  <si>
    <t>02-04-0985</t>
  </si>
  <si>
    <t>Аир злаковидный (Acorus gramineus Argenteostriatus) М84</t>
  </si>
  <si>
    <t>02-04-0986</t>
  </si>
  <si>
    <t>Аир злаковидный (Acorus gramineus Golden Delight) М84</t>
  </si>
  <si>
    <t>02-04-0987</t>
  </si>
  <si>
    <t>Аир злаковидный (Acorus gramineus Ogon) М84</t>
  </si>
  <si>
    <t>02-04-0988</t>
  </si>
  <si>
    <t>Лофант гибридный (Agastache hybrida Black Adder) М104</t>
  </si>
  <si>
    <t>02-04-1451</t>
  </si>
  <si>
    <t>Живучка ползучая (Ajuga reptans) M150</t>
  </si>
  <si>
    <t>02-04-0989</t>
  </si>
  <si>
    <t>Живучка ползучая (Ajuga reptans Atropurpurea) М150</t>
  </si>
  <si>
    <t>02-04-0990</t>
  </si>
  <si>
    <t>Живучка ползучая (Ajuga reptans Burgundy Glow) М150</t>
  </si>
  <si>
    <t>02-04-1530</t>
  </si>
  <si>
    <t>Живучка ползучая (Ajuga reptans Catlins Giant) M150</t>
  </si>
  <si>
    <t>02-04-0993</t>
  </si>
  <si>
    <t>Живучка ползучая (Ajuga reptans Variegata) М150</t>
  </si>
  <si>
    <t>02-04-1531</t>
  </si>
  <si>
    <t>Манжетка мягкая (Alchemilla mollis) M150</t>
  </si>
  <si>
    <t>02-04-0994</t>
  </si>
  <si>
    <t>Анемона гибридная (Anemone hybrida Honorine Jobert) М104</t>
  </si>
  <si>
    <t>02-04-1533</t>
  </si>
  <si>
    <t>Анемона гибридная (Anemone hybrida Koning Charlotte) M104</t>
  </si>
  <si>
    <t>02-04-0996</t>
  </si>
  <si>
    <t>Анемона хубейская (Anemone hupehensis Prinz Heinrich) М104</t>
  </si>
  <si>
    <t>02-04-1685</t>
  </si>
  <si>
    <t>Анемона хубейская (Anemone hupehensis September Charm) M104</t>
  </si>
  <si>
    <t>02-04-0997</t>
  </si>
  <si>
    <t>Анемона войлочная (Anemone tomentosa Robustissima) М104</t>
  </si>
  <si>
    <t>02-04-0998</t>
  </si>
  <si>
    <t>Астра агератовидная (Aster ageratoides Ashvi) М104</t>
  </si>
  <si>
    <t>02-04-0999</t>
  </si>
  <si>
    <t>Астра агератовидная (Aster ageratoides Asmo) М104</t>
  </si>
  <si>
    <t>02-04-1000</t>
  </si>
  <si>
    <t>Астра агератовидная (Aster ageratoides Asran) М104</t>
  </si>
  <si>
    <t>02-04-1001</t>
  </si>
  <si>
    <t>Астра агератовидная (Aster ageratoides Stardust) М104</t>
  </si>
  <si>
    <t>02-04-1534</t>
  </si>
  <si>
    <t>Кизильник растопыренный (Aster divaricatus Prof. Anton Kippenberg) M104</t>
  </si>
  <si>
    <t>02-04-1535</t>
  </si>
  <si>
    <t>Бадан сердцелистный (Bergenia cordifolia) M104</t>
  </si>
  <si>
    <t>02-04-1686</t>
  </si>
  <si>
    <t>Бадан сердцелистный (Bergenia cordifolia Rotblum) M104</t>
  </si>
  <si>
    <t>02-04-1536</t>
  </si>
  <si>
    <t>Вейник остроцветковый (Calamagrostis acutiflora Avalanche) M84</t>
  </si>
  <si>
    <t>02-04-0729</t>
  </si>
  <si>
    <t>Вейник остроцветковый (Calamagrostis acutiflora Karl Foerster) М84</t>
  </si>
  <si>
    <t>02-04-1008</t>
  </si>
  <si>
    <t>Вейник остроцветковый (Calamagrostis acutiflora Overdam) М84</t>
  </si>
  <si>
    <t>02-04-1615</t>
  </si>
  <si>
    <t>Вейник коротковолосистый (Calamagrostis brachytricha) М84</t>
  </si>
  <si>
    <t>02-04-1011</t>
  </si>
  <si>
    <t>Колокольчик портеншлага (Campanula portenschlagiana) М104</t>
  </si>
  <si>
    <t>02-04-1453</t>
  </si>
  <si>
    <t>Колокольчик Пожарского (Campanula poscharskyana) M104</t>
  </si>
  <si>
    <t>02-04-1538</t>
  </si>
  <si>
    <t>Осока Буханана (Carex buchananii) M104</t>
  </si>
  <si>
    <t>02-04-1454</t>
  </si>
  <si>
    <t>Осока власовидная (Carex comans Bronze Perfection) M84</t>
  </si>
  <si>
    <t>02-04-0750</t>
  </si>
  <si>
    <t>Осока власовидная (Carex comans Frosted Curls) М84</t>
  </si>
  <si>
    <t>02-04-0755</t>
  </si>
  <si>
    <t>Осока обильнолистная (Carex foliosissima Irish Green) М84</t>
  </si>
  <si>
    <t>02-04-1015</t>
  </si>
  <si>
    <t>Осока Грея (Carex grayi) М84</t>
  </si>
  <si>
    <t>02-04-1016</t>
  </si>
  <si>
    <t>Осока Моррова (Carex morrowii Goldband) М84</t>
  </si>
  <si>
    <t>02-04-0752</t>
  </si>
  <si>
    <t>Осока морроу (Carex morrowii Ice Dance) М84</t>
  </si>
  <si>
    <t>02-04-0753</t>
  </si>
  <si>
    <t>Осока морроу (Carex morrowii Variegata) М84</t>
  </si>
  <si>
    <t>02-04-0749</t>
  </si>
  <si>
    <t>Осока моррова (Carex morrowii Silver Scepter) М84</t>
  </si>
  <si>
    <t>02-04-1018</t>
  </si>
  <si>
    <t>Осока охименская (Carex oshimensis Evergold) М84</t>
  </si>
  <si>
    <t>02-04-1539</t>
  </si>
  <si>
    <t>Осока охименская (Carex oshimensis Evergreen) M84</t>
  </si>
  <si>
    <t>02-04-1687</t>
  </si>
  <si>
    <t>Осока просяная (Carex panicea Milk Chocolate) M84</t>
  </si>
  <si>
    <t>02-04-0756</t>
  </si>
  <si>
    <t>Осока тестацея (Carex testacea Prairie Fire) М84</t>
  </si>
  <si>
    <t>02-04-1540</t>
  </si>
  <si>
    <t>Цератостигма плюмбаговидная (Ceratostigma plumbaginoides) M104</t>
  </si>
  <si>
    <t>02-04-1688</t>
  </si>
  <si>
    <t>Кортадерия селло (Cortederia sellona Rosea) M51</t>
  </si>
  <si>
    <t>02-04-1022</t>
  </si>
  <si>
    <t>Луговик дернистый (Deschampsia cespitosa) М84</t>
  </si>
  <si>
    <t>02-04-1023</t>
  </si>
  <si>
    <t>Луговик дернистый (Deschampsia cespitosa Bronzeschleier) М84</t>
  </si>
  <si>
    <t>02-04-1024</t>
  </si>
  <si>
    <t>Луговик дернистый (Deschampsia cespitosa Goldschleier) М84</t>
  </si>
  <si>
    <t>02-04-1025</t>
  </si>
  <si>
    <t>Луговик дернистый (Deschampsia cespitosa Goldtau) М84</t>
  </si>
  <si>
    <t>02-04-1542</t>
  </si>
  <si>
    <t>Эхинацея пурпурная (Echinacea purpurea) M104</t>
  </si>
  <si>
    <t>02-04-1543</t>
  </si>
  <si>
    <t>Эхинацея пурпурная (Echinacea purpurea Alba) M104</t>
  </si>
  <si>
    <t>02-04-1544</t>
  </si>
  <si>
    <t>Эхинацея пурпурная (Echinacea purpurea Magnus) M104</t>
  </si>
  <si>
    <t>02-04-1545</t>
  </si>
  <si>
    <t>Овсяница голубая (Festuca glauca Eisvogel) M104</t>
  </si>
  <si>
    <t>02-04-1689</t>
  </si>
  <si>
    <t>Овсяница голубая (Festuca glauca Elijah Blue) M84</t>
  </si>
  <si>
    <t>02-04-1690</t>
  </si>
  <si>
    <t>Овсяница голубая (Festuca glauca Elijah Blue) M150</t>
  </si>
  <si>
    <t>02-04-1029</t>
  </si>
  <si>
    <t>Гаура Линдхеймера (Gaura lindheimeri Short Form) М104</t>
  </si>
  <si>
    <t>02-04-1030</t>
  </si>
  <si>
    <t>Гаура Линдхеймера (Gaura lindheimeri Siskiyou Pink) М104</t>
  </si>
  <si>
    <t>02-04-1032</t>
  </si>
  <si>
    <t>Герань кантабрийская (geranium cantabrigiense Biokovo) М104</t>
  </si>
  <si>
    <t>02-04-1035</t>
  </si>
  <si>
    <t>Герань кантабрийская (geranium cantabrigiense Saint Ola) М104</t>
  </si>
  <si>
    <t>02-04-1034</t>
  </si>
  <si>
    <t>Герань кантабрийская (geranium cantabrigiense Karmina) М104</t>
  </si>
  <si>
    <t>02-04-1036</t>
  </si>
  <si>
    <t>Герань Эндресса (Geranium endressii) М104</t>
  </si>
  <si>
    <t>02-04-1037</t>
  </si>
  <si>
    <t>Герань Эндресса (Geranium endressii Wargrave Pink) М104</t>
  </si>
  <si>
    <t>02-04-1038</t>
  </si>
  <si>
    <t>Герань гималайская (Geranium himalayense Gravetye) М104</t>
  </si>
  <si>
    <t>02-04-1039</t>
  </si>
  <si>
    <t>Герань гибридная (Geranium Johnsons Blue) М104</t>
  </si>
  <si>
    <t>02-04-1042</t>
  </si>
  <si>
    <t>Герань крупнокорневищная (Geranium macrorrhizum Ingwersens Var.) М104</t>
  </si>
  <si>
    <t>02-04-1546</t>
  </si>
  <si>
    <t>Герань оксонская (Geranium oxonianum Dusky Crug) M104</t>
  </si>
  <si>
    <t>02-04-1047</t>
  </si>
  <si>
    <t>Герань кроваво-красная (Geranium sanguineum Album) М104</t>
  </si>
  <si>
    <t>02-04-1048</t>
  </si>
  <si>
    <t>Герань кроваво-красная (Geranium sanguineum Max Frei) М104</t>
  </si>
  <si>
    <t>02-04-1049</t>
  </si>
  <si>
    <t>Герань кроваво-красная (Geranium sanguineum Tiny Monster) М104</t>
  </si>
  <si>
    <t>02-04-1050</t>
  </si>
  <si>
    <t>Герань кроваво-красная (Geranium sanguineum Var Striatum) М104</t>
  </si>
  <si>
    <t>02-04-1052</t>
  </si>
  <si>
    <t>Лилейник гибридный (Hemerocallis Autumn Red) М51</t>
  </si>
  <si>
    <t>02-04-1053</t>
  </si>
  <si>
    <t>Лилейник гибридный (Hemerocallis Crimson Pirate) М51</t>
  </si>
  <si>
    <t>02-04-1548</t>
  </si>
  <si>
    <t>Лилейник гибридный (Hemerocallis Prince of Orange) M51</t>
  </si>
  <si>
    <t>02-04-1549</t>
  </si>
  <si>
    <t>Лилейник гибридный (Hemerocallis Stella de Oro) M51</t>
  </si>
  <si>
    <t>02-04-1550</t>
  </si>
  <si>
    <t>Лилейник гибридный (Hemerocallis Sammy Russell) M51</t>
  </si>
  <si>
    <t>02-04-1551</t>
  </si>
  <si>
    <t>Гейхера мелкоцветковая (Heuchera micrantha Palace Purple) M104</t>
  </si>
  <si>
    <t>02-04-1056</t>
  </si>
  <si>
    <t>Хоста Форчуна (Hosta fortunei Albo Marginata) М51</t>
  </si>
  <si>
    <t>02-04-1057</t>
  </si>
  <si>
    <t>Хоста Форчуна (Hosta fortunei Francee) М51</t>
  </si>
  <si>
    <t>02-04-1058</t>
  </si>
  <si>
    <t>Хоста Зибольда (Hosta sieboldiana Elegans) М51</t>
  </si>
  <si>
    <t>02-04-1552</t>
  </si>
  <si>
    <t>Хоста Зибольда (Hosta sieboldiana Frances Williams) M51</t>
  </si>
  <si>
    <t>02-04-1617</t>
  </si>
  <si>
    <t>Императа цилиндрическая (Imperata cylindrica Red Baron) M104</t>
  </si>
  <si>
    <t>02-04-1061</t>
  </si>
  <si>
    <t>Императа цилиндрическая (Imperata cylindrica Red Baron) М84</t>
  </si>
  <si>
    <t>02-04-1062</t>
  </si>
  <si>
    <t>Императа цилиндрическая (Imperata cylindrica Red Baron) М51</t>
  </si>
  <si>
    <t>02-04-1464</t>
  </si>
  <si>
    <t>Яснотка зеленчуковая (Lamium florentium) M104</t>
  </si>
  <si>
    <t>02-04-1466</t>
  </si>
  <si>
    <t>Яснотка пятнистая (Lamium maculatum Hermanns Pride) M104</t>
  </si>
  <si>
    <t>02-04-1467</t>
  </si>
  <si>
    <t>Яснотка пятнистая (Lamium maculatum White Nancy) M104</t>
  </si>
  <si>
    <t>02-04-1069</t>
  </si>
  <si>
    <t>Колосняк песчаный (Leymus arenarius Glauca) М84</t>
  </si>
  <si>
    <t>02-04-1553</t>
  </si>
  <si>
    <t>Лириопе мускари (Liriope muscari) M51</t>
  </si>
  <si>
    <t>02-04-1070</t>
  </si>
  <si>
    <t>Лириопе мускари (Liriope muscari Big Blue) М51</t>
  </si>
  <si>
    <t>02-04-1072</t>
  </si>
  <si>
    <t>Лириопе мускари (Liriope muscari Ingwersen) М51</t>
  </si>
  <si>
    <t>02-04-0730</t>
  </si>
  <si>
    <t>Лириопе мускари (Liriope muscari Moneymaker) М51</t>
  </si>
  <si>
    <t>02-04-1076</t>
  </si>
  <si>
    <t>Лириопе мускари (Liriope muscari Silver Dragon) М51</t>
  </si>
  <si>
    <t>02-04-0746</t>
  </si>
  <si>
    <t>Ожика снежно-белая (Luzula nivea) М104</t>
  </si>
  <si>
    <t>02-04-1079</t>
  </si>
  <si>
    <t>Ожика волосистая (Luzula pilosa Igel) М104</t>
  </si>
  <si>
    <t>02-04-1468</t>
  </si>
  <si>
    <t>Ожика лесная (Luzula sylvatica) M104</t>
  </si>
  <si>
    <t>02-04-1081</t>
  </si>
  <si>
    <t>Дербенник иволистный (Lythrum salicaria) М104</t>
  </si>
  <si>
    <t>02-04-1082</t>
  </si>
  <si>
    <t>Мискантус китайский (Miscanthus sinensis Adagio) М51</t>
  </si>
  <si>
    <t>02-04-1555</t>
  </si>
  <si>
    <t>Мискантус китайский (Miscanthus sinensis Dronning Ingrid) M51</t>
  </si>
  <si>
    <t>02-04-0734</t>
  </si>
  <si>
    <t>Мискантус китайский (Miscanthus sinensis Fener Ostent) М51</t>
  </si>
  <si>
    <t>02-04-1556</t>
  </si>
  <si>
    <t>Мискантус китайский (Miscanthus sinensis Floridulus) M51</t>
  </si>
  <si>
    <t>02-04-0736</t>
  </si>
  <si>
    <t>Мискантус китайский (Miscanthus sinensis Gracillimus) М51</t>
  </si>
  <si>
    <t>02-04-0738</t>
  </si>
  <si>
    <t>Мискантус китайский (Miscanthus sinensis Malepartus) М51</t>
  </si>
  <si>
    <t>02-04-0739</t>
  </si>
  <si>
    <t>Мискантус китайский (Miscanthus sinensis Morning Light) М51</t>
  </si>
  <si>
    <t>02-04-0737</t>
  </si>
  <si>
    <t>Мискантус китайский (Miscanthus sinensis Kleine Silberspinne) М51</t>
  </si>
  <si>
    <t>02-04-0740</t>
  </si>
  <si>
    <t>Мискантус китайский (Miscanthus sinensis Silberfeder) М51</t>
  </si>
  <si>
    <t>02-04-0741</t>
  </si>
  <si>
    <t>Мискантус китайский (Miscanthus sinensis Strictus) М51</t>
  </si>
  <si>
    <t>02-04-1557</t>
  </si>
  <si>
    <t>Мискантус китайский (Miscanthus sinensis Strictus Dwarf) M84</t>
  </si>
  <si>
    <t>02-04-1693</t>
  </si>
  <si>
    <t>Мискантус китайский (Miscanthus sinensis purpurascens) М51</t>
  </si>
  <si>
    <t>02-04-1558</t>
  </si>
  <si>
    <t>Мискантус китайский (Miscanthus sinensis Variegatus) M51</t>
  </si>
  <si>
    <t>02-04-0743</t>
  </si>
  <si>
    <t>Мискантус китайский (Miscanthus sinensis Yakushima Dwarf) М51</t>
  </si>
  <si>
    <t>02-04-1476</t>
  </si>
  <si>
    <t>Молиния голубая (Molinia caerulea Edith Dudszus) M84</t>
  </si>
  <si>
    <t>02-04-1694</t>
  </si>
  <si>
    <t>Молиния голубая (Molinia caerulea Heidebraut) M104</t>
  </si>
  <si>
    <t>02-04-1695</t>
  </si>
  <si>
    <t>Молиния голубая (Molinia caerulea Moorhexe) M84</t>
  </si>
  <si>
    <t>02-04-1094</t>
  </si>
  <si>
    <t>Молиния тростниковая (Molinia arundinacea Karl Foerster) М84</t>
  </si>
  <si>
    <t>02-04-1559</t>
  </si>
  <si>
    <t>Монарда гибридная (Monarda Cambridge) M104</t>
  </si>
  <si>
    <t>02-04-1096</t>
  </si>
  <si>
    <t>Котовник Фассена (Nepeta faassenii) М104</t>
  </si>
  <si>
    <t>02-04-1097</t>
  </si>
  <si>
    <t>Котовник Фассена (Nepeta faassenii Six Hills Giant) М104</t>
  </si>
  <si>
    <t>02-04-1098</t>
  </si>
  <si>
    <t>Котовник Фассена (Nepeta faassenii Walker's Low) М104</t>
  </si>
  <si>
    <t>02-04-1563</t>
  </si>
  <si>
    <t>Котовник крупноцветковый (Nepeta grandiflora Dawn to Dusk) M104</t>
  </si>
  <si>
    <t>02-04-1099</t>
  </si>
  <si>
    <t>Офипогон японский (Ophiopogon japonicus Minor) М84</t>
  </si>
  <si>
    <t>02-04-1480</t>
  </si>
  <si>
    <t>Офиопогон плоскострелый (Ophiopogon planiscapus Nigrescens) M51</t>
  </si>
  <si>
    <t>02-04-1101</t>
  </si>
  <si>
    <t>Просо прутьевидное (Panicum virgatum Heavy Metal) М84</t>
  </si>
  <si>
    <t>02-04-1697</t>
  </si>
  <si>
    <t>Просо прутьевидное (Panicum virgatum Northwind) M84</t>
  </si>
  <si>
    <t>02-04-1102</t>
  </si>
  <si>
    <t>Просо прутьевидное (Panicum virgatum Rehbraun) М84</t>
  </si>
  <si>
    <t>02-04-1564</t>
  </si>
  <si>
    <t>Просо прутьевидное (Panicum virgatum Rotstrahlbusch) M84</t>
  </si>
  <si>
    <t>02-04-1104</t>
  </si>
  <si>
    <t>Просо прутьевидное (Panicum virgatum Shenandoah) М84</t>
  </si>
  <si>
    <t>02-04-1105</t>
  </si>
  <si>
    <t>Просо прутьевидное (Panicum virgatum Squaw) М84</t>
  </si>
  <si>
    <t>02-04-1106</t>
  </si>
  <si>
    <t>02-04-1107</t>
  </si>
  <si>
    <t>Просо прутьевидное (Panicum virgatum Warrior) М84</t>
  </si>
  <si>
    <t>02-04-0758</t>
  </si>
  <si>
    <t>Перистощетинник лисохвостный (Pennisetum alopecuroides) М84</t>
  </si>
  <si>
    <t>02-04-1108</t>
  </si>
  <si>
    <t>Пеннисетум лисохвостный (Pennisetum alopecuroides Hameln) М104</t>
  </si>
  <si>
    <t>02-04-0757</t>
  </si>
  <si>
    <t>02-04-1109</t>
  </si>
  <si>
    <t>Пеннисетум лисохвостный (Pennisetum alopecuroides Hameln) М51</t>
  </si>
  <si>
    <t>02-04-1110</t>
  </si>
  <si>
    <t>Пеннисетум лисохвостный (Pennisetum alopecuroides Little Bunny) М84</t>
  </si>
  <si>
    <t>02-04-1565</t>
  </si>
  <si>
    <t>Пеннисетум лисохвостный (Pennisetum alopecuroides Little Honey) M84</t>
  </si>
  <si>
    <t>02-04-1111</t>
  </si>
  <si>
    <t>Пеннисетум лисохвостный (Pennisetum alopecuroides Red Head) М84</t>
  </si>
  <si>
    <t>02-04-1112</t>
  </si>
  <si>
    <t>Пеннисетум щетинистый (Pennisetum setaceum Rubrum) М84</t>
  </si>
  <si>
    <t>02-04-1113</t>
  </si>
  <si>
    <t>Горец родственный (Persicaria affine Darjeeling Red) М104</t>
  </si>
  <si>
    <t>02-04-1116</t>
  </si>
  <si>
    <t>Горец родственный (Persicaria affine Superba) М104</t>
  </si>
  <si>
    <t>02-04-1117</t>
  </si>
  <si>
    <t>Флокс метельчатый (Phlox paniculata Blue boy) М104</t>
  </si>
  <si>
    <t>02-04-1118</t>
  </si>
  <si>
    <t>Флокс метельчатый (Phlox paniculata Blue paradise) М104</t>
  </si>
  <si>
    <t>02-04-1119</t>
  </si>
  <si>
    <t>Флокс метельчатый (Phlox paniculata Bright eyes) М104</t>
  </si>
  <si>
    <t>02-04-1120</t>
  </si>
  <si>
    <t>Флокс метельчатый (Phlox paniculata David) М104</t>
  </si>
  <si>
    <t>02-04-1122</t>
  </si>
  <si>
    <t>Флокс метельчатый (Phlox paniculata Laura) М104</t>
  </si>
  <si>
    <t>02-04-1123</t>
  </si>
  <si>
    <t>Флокс метельчатый (Phlox paniculata Rembrandt) М104</t>
  </si>
  <si>
    <t>02-04-1124</t>
  </si>
  <si>
    <t>Флокс шиловидный (Phlox subulata Emerald Cushion Blue) М104</t>
  </si>
  <si>
    <t>02-04-1125</t>
  </si>
  <si>
    <t>Флокс шиловидный (Phlox subulata McDaniel's Cushion) М104</t>
  </si>
  <si>
    <t>02-04-1126</t>
  </si>
  <si>
    <t>Флокс шиловидный (Phlox subulata Moerheimii) М104</t>
  </si>
  <si>
    <t>02-04-1127</t>
  </si>
  <si>
    <t>Розмарин лекарственный (Rosmarinus officinalis) М150</t>
  </si>
  <si>
    <t>02-04-1129</t>
  </si>
  <si>
    <t>Розмарин лекарственный (Rosmarinus officinalis Corsican Blue) М150</t>
  </si>
  <si>
    <t>02-04-1130</t>
  </si>
  <si>
    <t>Рудбекия блестящая (Rudbeckia fulgida Goldsturm) М104</t>
  </si>
  <si>
    <t>02-04-1131</t>
  </si>
  <si>
    <t>Шалфей лекарственный (Salvia officinalis) М104</t>
  </si>
  <si>
    <t>02-04-1132</t>
  </si>
  <si>
    <t>Шалфей лекарственный (Salvia officinalis Purpurascens) М104</t>
  </si>
  <si>
    <t>02-04-1566</t>
  </si>
  <si>
    <t>Шалфей дубравный (Salvia nemorosa Blaukonigin) M104</t>
  </si>
  <si>
    <t>02-04-1133</t>
  </si>
  <si>
    <t>Сальвия / Шалфей дубравный (Salvia nemorosa Caradonna) М104</t>
  </si>
  <si>
    <t>02-04-1134</t>
  </si>
  <si>
    <t>Сальвия / Шалфей дубравный (Salvia nemorosa Mainacht) М104</t>
  </si>
  <si>
    <t>02-04-1135</t>
  </si>
  <si>
    <t>Сальвия / Шалфей дубравный (Salvia nemorosa Ostfriesland) М104</t>
  </si>
  <si>
    <t>02-04-1136</t>
  </si>
  <si>
    <t>Сальвия / Шалфей дубравный (Salvia nemorosa Schneehuegel) М104</t>
  </si>
  <si>
    <t>02-04-1137</t>
  </si>
  <si>
    <t>Сантолина кипарисовидная (Santolina chamaecyparissus) М104</t>
  </si>
  <si>
    <t>02-04-1141</t>
  </si>
  <si>
    <t>Сеслерия осенняя (Sesleria autumnalis) М84</t>
  </si>
  <si>
    <t>02-04-1143</t>
  </si>
  <si>
    <t>Очиток Матрона (Sedum Matrona) М104</t>
  </si>
  <si>
    <t>02-04-1144</t>
  </si>
  <si>
    <t>Очиток видный (Sedum spectabile Brilliant) М104</t>
  </si>
  <si>
    <t>02-04-1145</t>
  </si>
  <si>
    <t>Очиток видный (Sedum spectabile Carl) М104</t>
  </si>
  <si>
    <t>02-04-1567</t>
  </si>
  <si>
    <t>Очиток обыкновенный (Sedum telephium Herbstfreude) M104</t>
  </si>
  <si>
    <t>02-04-1568</t>
  </si>
  <si>
    <t>Ковыль тростниковидный (Stipa arundinacea) M84</t>
  </si>
  <si>
    <t>02-04-1148</t>
  </si>
  <si>
    <t>Ковыль тончайший (Stipa tenuissima Pony Tails) М104</t>
  </si>
  <si>
    <t>02-04-1149</t>
  </si>
  <si>
    <t>Тиарелла сердцелистная (Tiarella cordifolia) М104</t>
  </si>
  <si>
    <t>02-04-1150</t>
  </si>
  <si>
    <t>Вербена высокая (Verbena bonariensis) М104</t>
  </si>
  <si>
    <t>02-04-1151</t>
  </si>
  <si>
    <t>Вербена высокая (Verbena bonariensis Lollipop) М104</t>
  </si>
  <si>
    <t>02-04-1154</t>
  </si>
  <si>
    <t>Вероника колосковая (Veronica spicata Heidekind) М104</t>
  </si>
  <si>
    <t>02-04-1155</t>
  </si>
  <si>
    <t>Вероника колосковая (Veronica spicata Ulster Blue Dwarf) М104</t>
  </si>
  <si>
    <t>02-04-1621</t>
  </si>
  <si>
    <t>Вальдштейния тройчатая (Waldsteinia ternata) М150</t>
  </si>
  <si>
    <t>УСЛОВИЯ РАЗМЕЩЕНИЯ И БРОНИРОВАНИЯ ЗАКАЗОВ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</si>
  <si>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</si>
  <si>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</si>
  <si>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</si>
  <si>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</si>
  <si>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продукции, на основании данных о заложенном в производство ассортименте и количестве растений.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</si>
  <si>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</si>
  <si>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меняться.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</si>
  <si>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</si>
  <si>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</si>
  <si>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</si>
  <si>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</si>
  <si>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>Мы не несем ответственность за частичную недопоставку заказа, вызванную неурожаем, либо гибелью растений по причине рисков хранения у Производителя, а также рисков, связанных с изъятием сотрудниками таможни образцов товара для взятия проб в целях фитосанитарного контроля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</si>
  <si>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</si>
  <si>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протяжении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</si>
  <si>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</si>
  <si>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,будет изменена стоимость связанных с ней услуг по доставке, хранению и прочих расходов.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</si>
  <si>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</si>
  <si>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</si>
  <si>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 затрат.</t>
  </si>
  <si>
    <t>ОТГРУЗКА И ДОСТАВКА</t>
  </si>
  <si>
    <t>Мы уведомим Вас о поступлении товара на склад и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</si>
  <si>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</si>
  <si>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</si>
  <si>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 и Заявки на ТК. Заказ может быть включен в График отгрузки не ранее, чем через один рабочий день.</t>
  </si>
  <si>
    <t>Товары отгружаются с нашего склада на условиях самовывоза или путем доставки до терминалов ТК на Ваш выбор согласно установленным тарифам (уточняйте у менеджеров).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</si>
  <si>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Заявки на ТК</t>
  </si>
  <si>
    <t>●  Мы осуществляем передачу товара в транспортную компанию строго в соответствии с требованиями, указанными Вами в бланке Заявки на ТК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</si>
  <si>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</si>
  <si>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ответственность за потерю качества товара в период его доставки транспортной компанией</t>
  </si>
  <si>
    <t xml:space="preserve">Исходя из этого, Вам необходимо заранее продумать время забора груза с учетом сложившихся погодных условий, подобрать способ с минимальным сроком доставки, необходимый терморежим для максимальной сохранности растений в пути, а так же обсудить с менеджером способы дополнительной упаковки и обработки корневой системы растений с ОКС гидрогелем в соответствии с установленными тарифами. </t>
  </si>
  <si>
    <t>ПОРЯДОК РАССМОТРЕНИЯ ПРЕТЕНЗИЙ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</si>
  <si>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</si>
  <si>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</si>
  <si>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</si>
  <si>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 к качеству и/или количеству поставленного товара по его состоянию на момент получения.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который можно выявить только на определенных этапах роста растения).</t>
  </si>
  <si>
    <t>● при соблюдении Вами сроков получения Товара с нашего склада</t>
  </si>
  <si>
    <t xml:space="preserve">    ● при предоставлении документов, подтверждающих перевозку с соблюдением необходимого температурного режима </t>
  </si>
  <si>
    <r>
      <rPr>
        <b/>
        <i/>
        <sz val="11"/>
        <color rgb="FF3A3A3A"/>
        <rFont val="Bahnschrift SemiLight SemiConde"/>
        <family val="2"/>
        <charset val="204"/>
      </rPr>
      <t xml:space="preserve">	Существенными недостатками Товара могут быть признаны:</t>
    </r>
    <r>
      <rPr>
        <i/>
        <sz val="11"/>
        <color rgb="FF3A3A3A"/>
        <rFont val="Bahnschrift SemiLight SemiConde"/>
        <family val="2"/>
        <charset val="204"/>
      </rPr>
      <t xml:space="preserve">
    ● Полная потеря декоративности вследствие механического повреждения крупных скелетных ветвей стволов по вине Поставщика.
    ● 	Усыхание/отмирание/слом более 30 % скелетных ветвей или побегов растения, массовый сброс листвы/хвои (для хвойных растений).
    ● 	Явные признаки заболевания и/или повреждения растений вредителями, ведущие или приводящие к полной потере декоративности и/или гибели растения, которые возникли до передачи Товара Покупателю и особенности которых не позволяют их устранить.</t>
    </r>
  </si>
  <si>
    <r>
      <rPr>
        <b/>
        <i/>
        <sz val="11"/>
        <color rgb="FF3A3A3A"/>
        <rFont val="Bahnschrift SemiLight SemiConde"/>
        <family val="2"/>
        <charset val="204"/>
      </rPr>
      <t xml:space="preserve">Не являются существенными недостатками Товара:	</t>
    </r>
    <r>
      <rPr>
        <i/>
        <sz val="11"/>
        <color rgb="FF3A3A3A"/>
        <rFont val="Bahnschrift SemiLight SemiConde"/>
        <family val="2"/>
        <charset val="204"/>
      </rPr>
      <t xml:space="preserve">
    ● Частичная и/или временная потеря декоративности, вследствие естественных реакций растений на стресс/условия перевозки,                             пересадки и т.п. (повреждение и/или преждевременное опадение листвы, уменьшение годового прироста, изменение окраски побегов, листвы, временная потеря тургора, сломы и т.д.).
    ● Незначительное повреждение побегов или корневой системы растений, которое является неизбежным при выкопке для случая                         поставки и/или продажи растения с закрытой корневой системой в форме кома либо кома с металлической оплеткой.
    ● Обрезка побегов, соцветий, части листвы растений изготовителем или Продавцом в целях формирования растений или ввиду                               особенностей пересадки, транспортировки, хранения.</t>
    </r>
  </si>
  <si>
    <t>Вы не в праве требовать компенсации за товар, который Вы по своему усмотрению, без согласования, выкинули или утилизировали, даже в случае удовлетворения претензии.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</si>
  <si>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стоимости растений, без учёта доставки и прочих накладных расходов</t>
  </si>
  <si>
    <t>Уважаемый клиент!</t>
  </si>
  <si>
    <t>Наши условия работы продиктованы нашим многолетним опытом работы на рынке растений, опытом сотрудничества с ведущими европейскими и отечественными производителями, и основаны на принципах взаимной выгоды и уважения. Поскольку мы работаем с живым материалом, все условия, несмотря на их жесткость, обусловлены желанием сохранить качество поставляемых растений.</t>
  </si>
  <si>
    <t>Мы надеемся наладить максимально открытое и взаимовыгодное сотрудничество с Вами на долгие годы!</t>
  </si>
  <si>
    <t>В случае возникновения вопросов, мы всегда готовы ответить, а также обсудить предложения!</t>
  </si>
  <si>
    <t>Сумма за растения, €</t>
  </si>
  <si>
    <t>ВНИМАНИЕ! Ознакомьтесь с условиями работы, изложенными на листе 2</t>
  </si>
  <si>
    <t>Цена за черенок в € (без доставки) 0  /  499 шт.</t>
  </si>
  <si>
    <t>Цена за черенок в € (без доставки) 500 / 999 шт.</t>
  </si>
  <si>
    <t>Цена за черенок в € (без доставки) &gt; 1000 шт.</t>
  </si>
  <si>
    <t>Ящик деревянный (1 х 1,2 х 0,9м)</t>
  </si>
  <si>
    <t>Заказ кассет</t>
  </si>
  <si>
    <t>заказ в шт.</t>
  </si>
  <si>
    <t>Сумма</t>
  </si>
  <si>
    <t>Выберите способ оплаты →</t>
  </si>
  <si>
    <t xml:space="preserve">Склад 1: Московская область, г.Ивантеевка, Ивантеевкое шоссе, д.2, к.2. </t>
  </si>
  <si>
    <t>Склад 2: Московская область, г.о. Пушкинский, пос.Лесной д.1 (Координаты: 56.076297, 37.908932)</t>
  </si>
  <si>
    <t>Калькулятор</t>
  </si>
  <si>
    <t>Курс евро</t>
  </si>
  <si>
    <t>Курс валюты банка уточняйте у менеджера</t>
  </si>
  <si>
    <t>Условия работы</t>
  </si>
  <si>
    <t>нет</t>
  </si>
  <si>
    <t>●  Цена Товара может быть пересмотрена за период с даты заключения настоящего Договора и до даты отгрузки в случае увеличения курса евро, либо увеличения стоимости таможенного оформления, либо изменения тарифов транспорных компаний, или прочих расходов более, чем на 3% с момента оплаты счета-оферты. В случае изменения цены на товар Покупатель не вправе требовать предоставления документации, доказывающей обоснованность изменения цен, если эта документация представляет из себя коммерческую тайну.</t>
  </si>
  <si>
    <t>● только подтвержденные четкими фотографиями каждой единицы Товара, общими фотографиями партии товара, фотографиями тары со всеми имеющимися на ней стикерами.</t>
  </si>
  <si>
    <t xml:space="preserve">●  если совокупная сумма в ней по качеству превышает 15%. При покупке крупных оптовых партий товара возможно присутствие некоторого процента брака, который компенсируется низкой ценой на партию. Мы готовы рассматривать претензию меньше 15% по согласованию сторон при увеличении цены на поставляемый товар и нивелировании собственных рисков. Мы стремимся сохранить для Вас самые выгодные цены и условия для приобретения товара. </t>
  </si>
  <si>
    <t>Мы обязаны рассмотреть претензию в течение 10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т.п.),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</si>
  <si>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на наш склад за свой счет в течение 14 календарных дней с момента принятия претензии, если не будут согласованы иные способы решения</t>
  </si>
  <si>
    <t>Стоимость Товара иностранного производства, тары, услуги доставки, комиссии за денежный перевод на момент размещения заказа  являются ориентировочными/приблизительными. В случае существенного изменения экономической и политической ситуации на рынке и в мире, Поставщик оставляет за собой право изменения цены на Товар, тару, услуги доставки, комиссии за денежный перевод в любой момент до передачи его Покупателю.</t>
  </si>
  <si>
    <t>Претензии принимаются с  фото в письменном виде в течение 3х дней со дня получения товара.</t>
  </si>
  <si>
    <t>02-04-1698</t>
  </si>
  <si>
    <t>Буддлея давида (Buddleja davidii Pink Panter) PBR M104</t>
  </si>
  <si>
    <t>02-04-1494</t>
  </si>
  <si>
    <t>Буддлея Давида (Buddleja flutterby T. Lavender) PBR M104</t>
  </si>
  <si>
    <t>02-04-0582</t>
  </si>
  <si>
    <t>Скумпия кожевенная (Cotinus coggygria Royal Purple) М66</t>
  </si>
  <si>
    <t>Диервилла ручейниковая (Diervilla rivularis Diva) М104 PBR</t>
  </si>
  <si>
    <t>02-04-0864</t>
  </si>
  <si>
    <t>Лох эббинге (Elaeagnus ebbingei) М66</t>
  </si>
  <si>
    <t>02-04-1713</t>
  </si>
  <si>
    <t>Бересклет форчуна (Euonymus fortunei Darts Blanket) М150</t>
  </si>
  <si>
    <t>02-04-0059</t>
  </si>
  <si>
    <t>Бересклет форчуна (Euonymus fortunei Emerald n Gold) М150</t>
  </si>
  <si>
    <t>02-04-1714</t>
  </si>
  <si>
    <t>Бересклет форчуна (Euonymus fortunei Horts Blaze) М150</t>
  </si>
  <si>
    <t>02-04-1701</t>
  </si>
  <si>
    <t>Гризелиния прибрежная (Griselinia littoralis) M150</t>
  </si>
  <si>
    <t>02-04-1702</t>
  </si>
  <si>
    <t>Плющ обыкновенный (Hedera helix) М150</t>
  </si>
  <si>
    <t>02-04-1704</t>
  </si>
  <si>
    <t>Плющ ирландский (Hedera hibernica) M104</t>
  </si>
  <si>
    <t>02-04-0199</t>
  </si>
  <si>
    <t>Гортензия крупнолистная (Hydrangea macrophylla Lavbla/Blauer Zwerg) M104</t>
  </si>
  <si>
    <t>02-04-1199</t>
  </si>
  <si>
    <t>Гортензия крупнолистная (Hydrangea macrophylla Pax Nymphe) M104</t>
  </si>
  <si>
    <t>Гортензия крупнолистная (Hydrangea macrophylla You&amp;Me Together) M104 PBR</t>
  </si>
  <si>
    <t>02-04-1715</t>
  </si>
  <si>
    <t>Гортензия метельчатая (Hydrangea paniculata Diamant Rouge) M150</t>
  </si>
  <si>
    <t>02-04-1716</t>
  </si>
  <si>
    <t>Гортензия метельчатая (Hydrangea paniculata Grandiflora) M150</t>
  </si>
  <si>
    <t>02-04-1717</t>
  </si>
  <si>
    <t>Гортензия метельчатая (Hydrangea paniculata Graffiti) M150</t>
  </si>
  <si>
    <t>02-04-1718</t>
  </si>
  <si>
    <t>Гортензия метельчатая (Hydrangea paniculata Little Spooky) M150</t>
  </si>
  <si>
    <t>02-04-1719</t>
  </si>
  <si>
    <t>Гортензия метельчатая (Hydrangea paniculata Magical Summer) M104</t>
  </si>
  <si>
    <t>02-04-1720</t>
  </si>
  <si>
    <t>Гортензия метельчатая (Hydrangea paniculata Magical Mont Blanc) M104</t>
  </si>
  <si>
    <t>02-04-1721</t>
  </si>
  <si>
    <t>Гортензия метельчатая (Hydrangea paniculata Magical Lime Sparkle) M104</t>
  </si>
  <si>
    <t>02-04-1722</t>
  </si>
  <si>
    <t>Гортензия метельчатая (Hydrangea paniculata Migical Fire) M104</t>
  </si>
  <si>
    <t>02-04-1723</t>
  </si>
  <si>
    <t>Гортензия метельчатая (Hydrangea paniculata Magical Candle) M104</t>
  </si>
  <si>
    <t>02-04-1724</t>
  </si>
  <si>
    <t>Гортензия метельчатая (Hydrangea paniculata Mojito) M150</t>
  </si>
  <si>
    <t>02-04-1725</t>
  </si>
  <si>
    <t>Гортензия метельчатая (Hydrangea paniculata Silver Dollar) M150</t>
  </si>
  <si>
    <t>02-04-1726</t>
  </si>
  <si>
    <t>Гортензия метельчатая (Hydrangea paniculata Skyfall) M150</t>
  </si>
  <si>
    <t>02-04-1727</t>
  </si>
  <si>
    <t>Падуб городчатый (Ilex crenata Jolex1 Green Diamond M150</t>
  </si>
  <si>
    <t>02-04-1728</t>
  </si>
  <si>
    <t>Кольквиция прелестная (Kolkwitzia amabilis) М104</t>
  </si>
  <si>
    <t>02-04-1729</t>
  </si>
  <si>
    <t>Кольквиция прелестная (Kolkwitzia amabilis Pink Cloud) М104</t>
  </si>
  <si>
    <t>Лаванда узколистная (Lavandula angustifolia Platinum Blonde/Momparler) M150 PBR</t>
  </si>
  <si>
    <t>02-04-1515</t>
  </si>
  <si>
    <t>Лаванда гибридная (Lavandula intermedia Phenomenal/Niko) PBR M150</t>
  </si>
  <si>
    <t>02-04-1730</t>
  </si>
  <si>
    <t>Фотиния фразера (Photinia fraseri Magical Volcano) М104</t>
  </si>
  <si>
    <t>02-04-1731</t>
  </si>
  <si>
    <t>Пузыреплодник калинолистный (Physocarpus opulifolius Magical Raspberry Lemonade) М150</t>
  </si>
  <si>
    <t>02-04-1732</t>
  </si>
  <si>
    <t>Пузыреплодник калинолистный (Physocarpus opulifolius Magical Sweet Cherry Tea) М150</t>
  </si>
  <si>
    <t>02-04-1733</t>
  </si>
  <si>
    <t>Лапчатка кустарниковая (Potentilla fruticosa Bella Apple) M150</t>
  </si>
  <si>
    <t>02-04-1734</t>
  </si>
  <si>
    <t>Лавровишня лекарственная (Prunus laurocerasus Bonaparte) М104</t>
  </si>
  <si>
    <t>02-04-1735</t>
  </si>
  <si>
    <t>Лавровишня лекарственная (Prunus laurocerasus Nero) M150</t>
  </si>
  <si>
    <t>02-04-1706</t>
  </si>
  <si>
    <t>Лавровишня лекарственная (Prunus laurocerasus Nero) PBR M104</t>
  </si>
  <si>
    <t>02-04-1736</t>
  </si>
  <si>
    <t>Лавровишня лекарственная (Prunus laurocerasus Obelisk) M104</t>
  </si>
  <si>
    <t>Спирея серая (Spiraea cinerea Kaziu) M150 PBR</t>
  </si>
  <si>
    <t>02-04-1707</t>
  </si>
  <si>
    <t>Спирея японская (Spiraea japonica Golden Jack) PBR M150</t>
  </si>
  <si>
    <t>02-04-1737</t>
  </si>
  <si>
    <t>Спирея японская (Spiraea japonica Zen Spirit Caramel) M150</t>
  </si>
  <si>
    <t>02-04-1738</t>
  </si>
  <si>
    <t>Калина лавролистная (Viburnum tinus) М150</t>
  </si>
  <si>
    <t>02-04-1739</t>
  </si>
  <si>
    <t>Калина лавролистная (Viburnum tinus Gwenlian) М150</t>
  </si>
  <si>
    <t>02-04-1740</t>
  </si>
  <si>
    <t>Вейгела гибридная (Weigela All Summer Red) M150</t>
  </si>
  <si>
    <t>02-04-1711</t>
  </si>
  <si>
    <t>Вейгела цветущая (Weigela florida Ebony and Ivory/Veld) PBR M104</t>
  </si>
  <si>
    <t>02-04-1278</t>
  </si>
  <si>
    <t>Вейгела цветущая (Weigela florida Pink Poppet/Plangen) M150 PBR</t>
  </si>
  <si>
    <t>02-04-0365</t>
  </si>
  <si>
    <t>Кипарисовик лавсона (Chamaecyparis lawsoniana Ivonne) М144</t>
  </si>
  <si>
    <t>02-04-0369</t>
  </si>
  <si>
    <t>Кипарисовик лавсона (Chamaecyparis lawsoniana Van Pelts Blue) М144</t>
  </si>
  <si>
    <t>02-04-1741</t>
  </si>
  <si>
    <t>Кипарисовик лавсона (Chamaecyparis lawsoniana White Spot) М150</t>
  </si>
  <si>
    <t>02-04-0479</t>
  </si>
  <si>
    <t>Можжевельник китайский (Juniperus chinensis Blue Alps) М144</t>
  </si>
  <si>
    <t>02-04-0483</t>
  </si>
  <si>
    <t>Можжевельник обыкновенный (Juniperus communis Arnold) М144</t>
  </si>
  <si>
    <t>02-04-0500</t>
  </si>
  <si>
    <t>Можжевельник средний (Juniperus pfitzeriana Goldkissen) М144</t>
  </si>
  <si>
    <t>02-04-1742</t>
  </si>
  <si>
    <t>можжевельник чешуйчатый (Juniperus pingii Loderi) M144</t>
  </si>
  <si>
    <t>02-04-1743</t>
  </si>
  <si>
    <t>Можжевельник скальный (Juniperus scopulorum Moonglow) М150</t>
  </si>
  <si>
    <t>02-04-0512</t>
  </si>
  <si>
    <t>Можжевельник чешуйчатый (Juniperus squamata Holger) М144</t>
  </si>
  <si>
    <t>02-04-1744</t>
  </si>
  <si>
    <t>Тис ягодный (Taxus baccata Best Globe) М150</t>
  </si>
  <si>
    <t>02-04-1745</t>
  </si>
  <si>
    <t>Тис ягодный (Taxus baccata David) М150</t>
  </si>
  <si>
    <t>02-04-1746</t>
  </si>
  <si>
    <t>Тис ягодный (Taxus baccata Rasing Star Oene) М150</t>
  </si>
  <si>
    <t>02-04-1747</t>
  </si>
  <si>
    <t>Тис средний (Taxus media Farmer) М150</t>
  </si>
  <si>
    <t>02-04-1748</t>
  </si>
  <si>
    <t>Тис средний (Taxus media Hicksii) М150</t>
  </si>
  <si>
    <t>02-04-1749</t>
  </si>
  <si>
    <t>02-04-1750</t>
  </si>
  <si>
    <t>Туя западная (Thuja occidentalis Danica Aurea) М144</t>
  </si>
  <si>
    <t>02-04-0651</t>
  </si>
  <si>
    <t>Туя западная (Thuja occidentalis Globosa) М144</t>
  </si>
  <si>
    <t>02-04-1712</t>
  </si>
  <si>
    <t>Туя западная (Thuja occidentalis Sunny Smaragd) PBR M150</t>
  </si>
  <si>
    <t>02-04-1751</t>
  </si>
  <si>
    <t>Тысячелистник обыкновенный (Achillea millefolium Moonshine) M104</t>
  </si>
  <si>
    <t>02-04-1752</t>
  </si>
  <si>
    <t>Тысячелистник обыкновенный (Achillea millefolium Paprika) M104</t>
  </si>
  <si>
    <t>02-04-1403</t>
  </si>
  <si>
    <t>Осока Моррова (Carex morrowii) M84</t>
  </si>
  <si>
    <t>02-04-1020</t>
  </si>
  <si>
    <t>Кортадерия Селло (cortaderia selloana Pumila) М51</t>
  </si>
  <si>
    <t>02-04-1021</t>
  </si>
  <si>
    <t>Кортадерия Селло (cortaderia selloana Sunningdale Silver) М51</t>
  </si>
  <si>
    <t>02-04-1753</t>
  </si>
  <si>
    <t>Герань (Geranium cantabrigiense Cambridge) M104</t>
  </si>
  <si>
    <t>02-04-1462</t>
  </si>
  <si>
    <t>Герань кроваво-красная (Geranium sanguineum) M104</t>
  </si>
  <si>
    <t>02-04-1754</t>
  </si>
  <si>
    <t>Лириопе мускари (Liriope muscari Purple Passion) М51</t>
  </si>
  <si>
    <t>02-04-1755</t>
  </si>
  <si>
    <t>Мюленбергия волосовидная (Muhlenbergia capillaris) M104</t>
  </si>
  <si>
    <t>Просо прутьевидное (Panicum virgatum Strictum) M84</t>
  </si>
  <si>
    <t>Пеннисетум лисохвостный (Pennisetum alopecuroides Hameln) М84</t>
  </si>
  <si>
    <t>M104</t>
  </si>
  <si>
    <t>M150</t>
  </si>
  <si>
    <t>M66</t>
  </si>
  <si>
    <t>M84</t>
  </si>
  <si>
    <t>M144</t>
  </si>
  <si>
    <t>M51</t>
  </si>
  <si>
    <t>Справочный расчет объёма заказа</t>
  </si>
  <si>
    <t>Размер кассет</t>
  </si>
  <si>
    <t>Кол-во кассет</t>
  </si>
  <si>
    <t>Итого</t>
  </si>
  <si>
    <t>ИТОГО боксов (справочно)</t>
  </si>
  <si>
    <t>48-60кассет</t>
  </si>
  <si>
    <t>100 кассет</t>
  </si>
  <si>
    <t>500 хв./сеянц</t>
  </si>
  <si>
    <t>02-04-1648</t>
  </si>
  <si>
    <t>Багрянник европейский (Cercis siliquastrum) PL500</t>
  </si>
  <si>
    <t>02-04-1522</t>
  </si>
  <si>
    <t>Багрянник японский (Cercidiphyllum japonicum) PL500</t>
  </si>
  <si>
    <t>02-04-1586</t>
  </si>
  <si>
    <t>Барбарис Тунберга (Berberis thunbergii Atropurpurea) PL500</t>
  </si>
  <si>
    <t>02-04-1585</t>
  </si>
  <si>
    <t>Барбарис юлиана (Berberis julianae) PL500</t>
  </si>
  <si>
    <t>02-04-1594</t>
  </si>
  <si>
    <t>Бук лесной (Fagus sylvatica Atropurpurea) PL500</t>
  </si>
  <si>
    <t>02-04-1593</t>
  </si>
  <si>
    <t>Бук лесной (Fagus sylvatica) PL500</t>
  </si>
  <si>
    <t>02-04-1650</t>
  </si>
  <si>
    <t>Восковница обыкновенная (Myrica gale) PL500</t>
  </si>
  <si>
    <t>02-04-1604</t>
  </si>
  <si>
    <t>Гинкго билоба (Ginkgo biloba) PL500</t>
  </si>
  <si>
    <t>02-04-1587</t>
  </si>
  <si>
    <t>Граб обыкнове́нный (Carpinus betulus) PL500</t>
  </si>
  <si>
    <t>02-04-1588</t>
  </si>
  <si>
    <t>Дёрен коуза (Cornus kousa Chinensis) PL500</t>
  </si>
  <si>
    <t>02-04-1523</t>
  </si>
  <si>
    <t>Дёрен коуза (Cornus kousa) PL500</t>
  </si>
  <si>
    <t>02-04-1651</t>
  </si>
  <si>
    <t>Дуб болотный (Quercus palustris) PL500</t>
  </si>
  <si>
    <t>02-04-1652</t>
  </si>
  <si>
    <t>Дуб черешчатый (Quercus robur) PL500</t>
  </si>
  <si>
    <t>02-04-1669</t>
  </si>
  <si>
    <t>Ель колючая (Picea pung Glauca Majestic Blue) PL500</t>
  </si>
  <si>
    <t>02-04-1667</t>
  </si>
  <si>
    <t>Ель колючая (Picea pungens Glauca Apache) PL500</t>
  </si>
  <si>
    <t>02-04-1668</t>
  </si>
  <si>
    <t>Ель колючая (Picea pungens Glauca Kaibab) PL500</t>
  </si>
  <si>
    <t>02-04-1666</t>
  </si>
  <si>
    <t>Ель колючая (Picea pungens Glauca) PL500</t>
  </si>
  <si>
    <t>02-04-1670</t>
  </si>
  <si>
    <t>Ель колючая (Picea pungens Super Blue Seedling) PL500</t>
  </si>
  <si>
    <t>02-04-1664</t>
  </si>
  <si>
    <t>Ель обыкновенная (Picea abies) PL500</t>
  </si>
  <si>
    <t>02-04-1665</t>
  </si>
  <si>
    <t>Ель сербская (Picea omorika) PL500</t>
  </si>
  <si>
    <t>02-04-1658</t>
  </si>
  <si>
    <t>Кедр гималайский (Cedrus deodara) PL500</t>
  </si>
  <si>
    <t>02-04-1591</t>
  </si>
  <si>
    <t>Кизильник блестящий (Cotoneaster lucidus) PL500</t>
  </si>
  <si>
    <t>02-04-1590</t>
  </si>
  <si>
    <t>Кизильник молочно-белый (Cotoneaster lacteus) PL500</t>
  </si>
  <si>
    <t>02-04-1592</t>
  </si>
  <si>
    <t>Кизильник Симонса (Cotoneaster simonsii) PL500</t>
  </si>
  <si>
    <t>02-04-1589</t>
  </si>
  <si>
    <t>Кизильник франчетти (Cotoneaster franchetii) PL500</t>
  </si>
  <si>
    <t>02-04-1603</t>
  </si>
  <si>
    <t>Кипарисовик Лавсона (Chamaecyparis lawsoniana) PL500</t>
  </si>
  <si>
    <t>02-04-1647</t>
  </si>
  <si>
    <t>Клен дланевидный (Acer palmatum) PL500</t>
  </si>
  <si>
    <t>02-04-1659</t>
  </si>
  <si>
    <t>Криптомерия японская (Cryptomeria japonica) PL500</t>
  </si>
  <si>
    <t>02-04-1596</t>
  </si>
  <si>
    <t>Ликвидамбар смолоносный (Liquidambar styraciflua) PL500</t>
  </si>
  <si>
    <t>02-04-1661</t>
  </si>
  <si>
    <t>Лиственница европейская (Larix decidua) PL500</t>
  </si>
  <si>
    <t>02-04-1526</t>
  </si>
  <si>
    <t>Лиственница Кемпфера (Larix kaempferi) PL500</t>
  </si>
  <si>
    <t>02-04-1662</t>
  </si>
  <si>
    <t>Лиственница тонкочешуйчатая (Larix leptolepis) PL500</t>
  </si>
  <si>
    <t>02-04-1598</t>
  </si>
  <si>
    <t>Магнолия кобус (Magnolia kobus) PL500</t>
  </si>
  <si>
    <t>02-04-1597</t>
  </si>
  <si>
    <t>Магония падуболистная (Mahonia aquifolium) PL500</t>
  </si>
  <si>
    <t>02-04-1663</t>
  </si>
  <si>
    <t>Метасеквойя древнейшая (Metasequoia glyptostroboides) PL500</t>
  </si>
  <si>
    <t>02-04-1660</t>
  </si>
  <si>
    <t>Можжевельник виргинский (Juniperus virginiana) PL500</t>
  </si>
  <si>
    <t>02-04-1595</t>
  </si>
  <si>
    <t>Падуб остролистный (Ilex aquifolium) PL500</t>
  </si>
  <si>
    <t>02-04-1601</t>
  </si>
  <si>
    <t>Пихта белая (Abies alba) PL500</t>
  </si>
  <si>
    <t>02-04-1525</t>
  </si>
  <si>
    <t>Пихта благородная (Abies procera  = nobilis) PL500</t>
  </si>
  <si>
    <t>02-04-1653</t>
  </si>
  <si>
    <t>Пихта великая (Abies grandis) PL500</t>
  </si>
  <si>
    <t>02-04-1657</t>
  </si>
  <si>
    <t>Пихта испанская (Abies pinsapo) PL500</t>
  </si>
  <si>
    <t>02-04-1654</t>
  </si>
  <si>
    <t>Пихта корейская (Abies koreana) PL500</t>
  </si>
  <si>
    <t>02-04-1656</t>
  </si>
  <si>
    <t>Пихта нордмана (Abies nordmanniana) PL500</t>
  </si>
  <si>
    <t>02-04-1602</t>
  </si>
  <si>
    <t>Пихта одноцветная (Abies concolor) PL500</t>
  </si>
  <si>
    <t>02-04-1655</t>
  </si>
  <si>
    <t>Пихта субальпийская (Abies lasiocarpa) PL500</t>
  </si>
  <si>
    <t>02-04-1524</t>
  </si>
  <si>
    <t>Пихта Фразера (Abies fraseri) PL500</t>
  </si>
  <si>
    <t>02-04-1612</t>
  </si>
  <si>
    <t>Псевдотсуга Мензиса (Pseudotsuga menziesii) PL500</t>
  </si>
  <si>
    <t>02-04-1678</t>
  </si>
  <si>
    <t>Секвойядендрон гигантский (Sequoiadendron giganteum) PL500</t>
  </si>
  <si>
    <t>02-04-1599</t>
  </si>
  <si>
    <t>Сирень венгерская (Syringa josikae) PL500</t>
  </si>
  <si>
    <t>02-04-1600</t>
  </si>
  <si>
    <t>Сирень обыкновенная (Syringa vulgaris) PL500</t>
  </si>
  <si>
    <t>02-04-1649</t>
  </si>
  <si>
    <t>Скумпия кожевенная (Cotinus coggygria) PL500</t>
  </si>
  <si>
    <t>02-04-1672</t>
  </si>
  <si>
    <t>Сосна белая китайская (Pinus armandii) PL500</t>
  </si>
  <si>
    <t>02-04-1675</t>
  </si>
  <si>
    <t>Сосна белокорая (Pinus leucodermis) PL500</t>
  </si>
  <si>
    <t>02-04-1609</t>
  </si>
  <si>
    <t>Сосна веймутова (Pinus strobus) PL500</t>
  </si>
  <si>
    <t>02-04-1674</t>
  </si>
  <si>
    <t>Сосна гималайская (Pinus griffithii = wallichiana) PL500</t>
  </si>
  <si>
    <t>02-04-1676</t>
  </si>
  <si>
    <t>Сосна горная (Pinus mugo Mughus) PL500</t>
  </si>
  <si>
    <t>02-04-1606</t>
  </si>
  <si>
    <t>Сосна горная (Pinus mugo Pumilio) PL500</t>
  </si>
  <si>
    <t>02-04-1611</t>
  </si>
  <si>
    <t>Сосна горная унцината (Pinus uncinata) PL500</t>
  </si>
  <si>
    <t>02-04-1608</t>
  </si>
  <si>
    <t>Сосна жёлтая (Pinus ponderosa) PL500</t>
  </si>
  <si>
    <t>02-04-1527</t>
  </si>
  <si>
    <t>Сосна кедровая (Pinus cembra) PL500</t>
  </si>
  <si>
    <t>02-04-1610</t>
  </si>
  <si>
    <t>Сосна обыкновенная (Pinus sylvestris) PL500</t>
  </si>
  <si>
    <t>02-04-1671</t>
  </si>
  <si>
    <t>Сосна остистая (Pinus aristata) PL500</t>
  </si>
  <si>
    <t>02-04-1677</t>
  </si>
  <si>
    <t>Сосна румелийская (Pinus peuce) PL500</t>
  </si>
  <si>
    <t>02-04-1673</t>
  </si>
  <si>
    <t>Сосна скрученная (Pinus contorta) PL500</t>
  </si>
  <si>
    <t>02-04-1607</t>
  </si>
  <si>
    <t>Сосна черная (Pinus nigra nigra) PL500</t>
  </si>
  <si>
    <t>02-04-1679</t>
  </si>
  <si>
    <t>Таксодиум двурядный (Taxodium distichum) PL500</t>
  </si>
  <si>
    <t>02-04-1613</t>
  </si>
  <si>
    <t>Тис ягодный (Taxus baccata) PL500</t>
  </si>
  <si>
    <t>02-04-1682</t>
  </si>
  <si>
    <t>Тсуга западная (Tsuga heterophylla) PL500</t>
  </si>
  <si>
    <t>02-04-1614</t>
  </si>
  <si>
    <t>Тсуга канадская (Tsuga canadensis) PL500</t>
  </si>
  <si>
    <t>02-04-1680</t>
  </si>
  <si>
    <t>Туя восточная (Thuja orientalis) PL500</t>
  </si>
  <si>
    <t>02-04-1681</t>
  </si>
  <si>
    <t>Туя складчатая (Thuja plicata) PL 204</t>
  </si>
  <si>
    <t>Сеянцы</t>
  </si>
  <si>
    <r>
      <rPr>
        <sz val="12"/>
        <color theme="1"/>
        <rFont val="Times New Roman"/>
        <family val="1"/>
        <charset val="204"/>
      </rPr>
      <t>Цены на растения указаны без учета доставки: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Калькуляция окончательной стоимости = Растения + Тара + Доставка + Комиссия</t>
    </r>
  </si>
  <si>
    <t>Телега тролль (11-13 полок). Возможна перевозка ящиков с хвойными сеянцами по 4 ящика на полке.</t>
  </si>
  <si>
    <t>Курс Евро = курс Банка на день зачисления денежных средств на р/сч Поставщика</t>
  </si>
  <si>
    <t>Минимальный заказ на сорт: 1 кассета/500 шт сеянцев</t>
  </si>
  <si>
    <t>Наличие</t>
  </si>
  <si>
    <t>02-04-1760</t>
  </si>
  <si>
    <t>Magnolia sieboldii</t>
  </si>
  <si>
    <t>Распродано</t>
  </si>
  <si>
    <t>Предоплата 100%</t>
  </si>
  <si>
    <t>02-04-0005</t>
  </si>
  <si>
    <t>02-04-0023</t>
  </si>
  <si>
    <t>02-04-0837</t>
  </si>
  <si>
    <t>02-04-0097</t>
  </si>
  <si>
    <t>02-04-1164</t>
  </si>
  <si>
    <t>02-04-0087</t>
  </si>
  <si>
    <t>02-04-0260</t>
  </si>
  <si>
    <t>02-04-0264</t>
  </si>
  <si>
    <t>02-04-0856</t>
  </si>
  <si>
    <t>02-04-0273</t>
  </si>
  <si>
    <t>02-04-0357</t>
  </si>
  <si>
    <t>02-04-0355</t>
  </si>
  <si>
    <t>02-04-0281</t>
  </si>
  <si>
    <t>02-04-0276</t>
  </si>
  <si>
    <t>02-04-0057</t>
  </si>
  <si>
    <t>02-04-0686</t>
  </si>
  <si>
    <t>02-04-0687</t>
  </si>
  <si>
    <t>02-04-0205</t>
  </si>
  <si>
    <t>02-04-1509</t>
  </si>
  <si>
    <t>02-04-1638</t>
  </si>
  <si>
    <t>02-04-0288</t>
  </si>
  <si>
    <t>02-04-0524</t>
  </si>
  <si>
    <t>02-04-0559</t>
  </si>
  <si>
    <t>02-04-0417</t>
  </si>
  <si>
    <t>02-04-0438</t>
  </si>
  <si>
    <t>02-04-0916</t>
  </si>
  <si>
    <t>02-04-1244</t>
  </si>
  <si>
    <t>02-04-0537</t>
  </si>
  <si>
    <t>02-04-0615</t>
  </si>
  <si>
    <t>02-04-1272</t>
  </si>
  <si>
    <t>02-04-1286</t>
  </si>
  <si>
    <t>02-04-1575</t>
  </si>
  <si>
    <t>02-04-0473</t>
  </si>
  <si>
    <t>02-04-0499</t>
  </si>
  <si>
    <t>02-04-0633</t>
  </si>
  <si>
    <t>02-04-0634</t>
  </si>
  <si>
    <t>02-04-0646</t>
  </si>
  <si>
    <t>02-04-0648</t>
  </si>
  <si>
    <t>02-04-0652</t>
  </si>
  <si>
    <t>02-04-0653</t>
  </si>
  <si>
    <t>02-04-0656</t>
  </si>
  <si>
    <t>02-04-0657</t>
  </si>
  <si>
    <t>02-04-0663</t>
  </si>
  <si>
    <t>02-04-0662</t>
  </si>
  <si>
    <t>02-04-0667</t>
  </si>
  <si>
    <t>02-04-0668</t>
  </si>
  <si>
    <t>02-04-0671</t>
  </si>
  <si>
    <t>02-04-0673</t>
  </si>
  <si>
    <t>02-04-0451</t>
  </si>
  <si>
    <t>Барбарис оттавский (Berberis ottawensis Silver Miles) М150</t>
  </si>
  <si>
    <t>Барбарис тунберга (Berberis thunbergii Harlequin) М150</t>
  </si>
  <si>
    <t>Бересклет форчуна (Euonymus fortunei Coloratus) М150</t>
  </si>
  <si>
    <t>Буддлея вейера (Buddleja weyeriana Sungold) М104</t>
  </si>
  <si>
    <t>Буддлея давида (Buddleja davidii Moonshine) М104 PBR</t>
  </si>
  <si>
    <t>Гортензия крупнолистная (Hydrangea macrophylla Messelina) M104</t>
  </si>
  <si>
    <t>Дерен белый (Cornus alba Aurea) М104</t>
  </si>
  <si>
    <t>Дерен белый (Cornus alba Gouchaultii) М104</t>
  </si>
  <si>
    <t>Дерен отпрысковый (Cornus sericea Flaviramea) М104</t>
  </si>
  <si>
    <t>Диервилла блестящая (Diervilla splendens) М104</t>
  </si>
  <si>
    <t>Диервилла сидячелистная (Diervilla sessilifolia) М104</t>
  </si>
  <si>
    <t>Жимолость шапочная (Lonicera pileata Moss Green) М150</t>
  </si>
  <si>
    <t>Кизильник лежачий (Cotoneaster procumbens Streibs Findling) М150</t>
  </si>
  <si>
    <t>Кизильник пестролистный (Cotoneaster atropurpureus Variegatus) М150</t>
  </si>
  <si>
    <t>Лапчатка кустарниковая (Potentilla fruticosa Elizabeth) М150</t>
  </si>
  <si>
    <t>Лапчатка кустарниковая (Potentilla fruticosa New Dawn) М150</t>
  </si>
  <si>
    <t>Лох эббинге (Elaeagnus ebbingei) М104</t>
  </si>
  <si>
    <t>Можжевельник горизонтальный (Juniperus horizontalis Golden Carpet) М144</t>
  </si>
  <si>
    <t>Можжевельник средний (Juniperus pfitzeriana Gold Star) М144</t>
  </si>
  <si>
    <t>Перовския лебедолистная (Perovskia atriplicifolia Blue Spire) М150</t>
  </si>
  <si>
    <t>Пираканта узколистная (Pyracantha Teton) М150</t>
  </si>
  <si>
    <t>Пузыреплодник калинолистный (Physocarpus opulifolius Zdechovice) М104</t>
  </si>
  <si>
    <t>Спирея японская (Spiraea japonica Golden Carpet) М150 PBR</t>
  </si>
  <si>
    <t>Тис средний (Taxus media Hicksii) М144</t>
  </si>
  <si>
    <t>Туя западная (Thuja occidentalis Brabant) М144</t>
  </si>
  <si>
    <t>Туя западная (Thuja occidentalis Danica) М144</t>
  </si>
  <si>
    <t>Туя западная (Thuja occidentalis Golden Anne) М144 PBR</t>
  </si>
  <si>
    <t>Туя западная (Thuja occidentalis Golden Brabant) М144 PBR</t>
  </si>
  <si>
    <t>Туя западная (Thuja occidentalis Green Egg) М144 PBR</t>
  </si>
  <si>
    <t>Туя западная (Thuja occidentalis Holmstrup) М144</t>
  </si>
  <si>
    <t>Туя западная (Thuja occidentalis Malonyana Aurea) М144</t>
  </si>
  <si>
    <t>Туя западная (Thuja occidentalis Malonyana) М144</t>
  </si>
  <si>
    <t>Туя западная (Thuja occidentalis Salland) М144</t>
  </si>
  <si>
    <t>Туя западная (Thuja occidentalis Smaragd) М144</t>
  </si>
  <si>
    <t>Туя западная (Thuja occidentalis Teddy) М144</t>
  </si>
  <si>
    <t>Туя западная (Thuja occidentalis Waterfield) М144</t>
  </si>
  <si>
    <t>Форзиция промежуточная (Forsythia intermedia Lynwood) М104</t>
  </si>
  <si>
    <t>Форзиция промежуточная (Forsythia intermedia Minigold) М104</t>
  </si>
  <si>
    <t>Барбарис тунберга (Berberis thunbergii Summer Sunset) М150 PBR</t>
  </si>
  <si>
    <t>Дерен белый (Cornus alba Regnzam) М104</t>
  </si>
  <si>
    <t>Лавровишня лекарственная (Prunus laurocerasus Herbergii) М104</t>
  </si>
  <si>
    <t>Буддлея давида (Buddleja davidii Nanho Purple) M150</t>
  </si>
  <si>
    <t>Лавровишня лекарственная (Prunus laurocerasus Nero) M104 PBR</t>
  </si>
  <si>
    <t>Вейгела гибридная (Weigela All Summer Red) M104 PBR</t>
  </si>
  <si>
    <t>Вейгела цветущая (Weigela florida Marjorie) M104</t>
  </si>
  <si>
    <t>Гортензия метельчатая (Hydrangea paniculata Hercules) PBR M104</t>
  </si>
  <si>
    <t>Вейгела цветущая (Weigela florida Pink Poppet/Plangen) PBR M104</t>
  </si>
  <si>
    <t>Гортензия метельчатая (Hydrangea paniculata Little Spooky) M104 PBR</t>
  </si>
  <si>
    <t>.</t>
  </si>
  <si>
    <t>распродано</t>
  </si>
  <si>
    <t>Отгрузка весна 2024 г.</t>
  </si>
  <si>
    <t>Минимальный ОБЩИЙ заказ: 1 Паллет</t>
  </si>
  <si>
    <t>СУММЕСЛИ(D24:D832;"51";H24:H832)</t>
  </si>
  <si>
    <r>
      <t xml:space="preserve">Прайс укорененные черенки в кассетах Нидерланды весна 2024 </t>
    </r>
    <r>
      <rPr>
        <b/>
        <i/>
        <sz val="11"/>
        <rFont val="Times New Roman"/>
        <family val="1"/>
        <charset val="204"/>
      </rPr>
      <t>(от 22.03.2024)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</si>
</sst>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#,##0.00\ [$€-1];\-#,##0.00\ [$€-1]"/>
    <numFmt numFmtId="166" formatCode="#,##0.00\ [$€-1]"/>
    <numFmt numFmtId="167" formatCode="#,##0.00\ &quot;₽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i/>
      <sz val="14"/>
      <color rgb="FFC00000"/>
      <name val="Bahnschrift SemiLight SemiConde"/>
      <family val="2"/>
      <charset val="204"/>
    </font>
    <font>
      <b/>
      <i/>
      <sz val="11"/>
      <color rgb="FF3A3A3A"/>
      <name val="Bahnschrift SemiLight SemiConde"/>
      <family val="2"/>
      <charset val="204"/>
    </font>
    <font>
      <b/>
      <i/>
      <u/>
      <sz val="12"/>
      <color rgb="FFC00000"/>
      <name val="Arial Rounded MT Bold"/>
      <family val="2"/>
      <charset val="204"/>
    </font>
    <font>
      <i/>
      <sz val="11"/>
      <color rgb="FF3A3A3A"/>
      <name val="Bahnschrift SemiLight SemiConde"/>
      <family val="2"/>
      <charset val="204"/>
    </font>
    <font>
      <b/>
      <i/>
      <sz val="18"/>
      <color rgb="FFC00000"/>
      <name val="Book Antiqua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F497D"/>
      <name val="Calibri"/>
      <family val="2"/>
      <charset val="204"/>
      <scheme val="minor"/>
    </font>
    <font>
      <b/>
      <u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92D05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9" fillId="0" borderId="0"/>
    <xf numFmtId="0" fontId="8" fillId="0" borderId="0"/>
  </cellStyleXfs>
  <cellXfs count="163">
    <xf numFmtId="0" fontId="0" fillId="0" borderId="0" xfId="0"/>
    <xf numFmtId="0" fontId="3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5" fillId="2" borderId="0" xfId="0" applyFont="1" applyFill="1"/>
    <xf numFmtId="0" fontId="6" fillId="0" borderId="3" xfId="0" applyFont="1" applyBorder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4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2"/>
    </xf>
    <xf numFmtId="0" fontId="6" fillId="0" borderId="3" xfId="0" quotePrefix="1" applyFont="1" applyBorder="1" applyAlignment="1">
      <alignment horizontal="left" vertical="top" wrapText="1" indent="4"/>
    </xf>
    <xf numFmtId="0" fontId="6" fillId="0" borderId="4" xfId="0" quotePrefix="1" applyFont="1" applyBorder="1" applyAlignment="1">
      <alignment horizontal="left" vertical="top" wrapText="1" indent="4"/>
    </xf>
    <xf numFmtId="0" fontId="4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4" fillId="0" borderId="2" xfId="2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10" fillId="8" borderId="5" xfId="4" applyFont="1" applyFill="1" applyBorder="1" applyAlignment="1" applyProtection="1">
      <alignment horizontal="center" vertical="center"/>
      <protection locked="0" hidden="1"/>
    </xf>
    <xf numFmtId="0" fontId="13" fillId="5" borderId="1" xfId="0" applyFont="1" applyFill="1" applyBorder="1" applyAlignment="1" applyProtection="1">
      <alignment horizontal="center" vertical="center" wrapText="1"/>
      <protection locked="0" hidden="1"/>
    </xf>
    <xf numFmtId="0" fontId="21" fillId="5" borderId="1" xfId="0" applyFont="1" applyFill="1" applyBorder="1" applyAlignment="1" applyProtection="1">
      <alignment horizontal="center" vertical="center" wrapText="1"/>
      <protection locked="0" hidden="1"/>
    </xf>
    <xf numFmtId="166" fontId="11" fillId="5" borderId="1" xfId="0" applyNumberFormat="1" applyFont="1" applyFill="1" applyBorder="1" applyProtection="1">
      <protection locked="0" hidden="1"/>
    </xf>
    <xf numFmtId="3" fontId="13" fillId="4" borderId="1" xfId="0" applyNumberFormat="1" applyFont="1" applyFill="1" applyBorder="1" applyAlignment="1" applyProtection="1">
      <alignment horizontal="center"/>
      <protection locked="0" hidden="1"/>
    </xf>
    <xf numFmtId="0" fontId="24" fillId="6" borderId="0" xfId="0" applyFont="1" applyFill="1" applyAlignment="1" applyProtection="1">
      <alignment horizontal="left" vertical="center"/>
      <protection locked="0" hidden="1"/>
    </xf>
    <xf numFmtId="0" fontId="12" fillId="6" borderId="0" xfId="0" applyFont="1" applyFill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13" fillId="0" borderId="0" xfId="3" applyFont="1" applyAlignment="1" applyProtection="1">
      <alignment vertical="center"/>
      <protection locked="0" hidden="1"/>
    </xf>
    <xf numFmtId="0" fontId="14" fillId="0" borderId="0" xfId="0" applyFont="1" applyAlignment="1" applyProtection="1">
      <alignment vertical="center"/>
      <protection locked="0" hidden="1"/>
    </xf>
    <xf numFmtId="2" fontId="11" fillId="0" borderId="0" xfId="0" applyNumberFormat="1" applyFont="1" applyAlignment="1" applyProtection="1">
      <alignment horizontal="center" vertical="center"/>
      <protection locked="0" hidden="1"/>
    </xf>
    <xf numFmtId="2" fontId="11" fillId="0" borderId="0" xfId="0" applyNumberFormat="1" applyFont="1" applyProtection="1">
      <protection locked="0" hidden="1"/>
    </xf>
    <xf numFmtId="0" fontId="11" fillId="0" borderId="0" xfId="0" applyFont="1" applyProtection="1">
      <protection locked="0" hidden="1"/>
    </xf>
    <xf numFmtId="0" fontId="11" fillId="0" borderId="0" xfId="0" applyFont="1" applyFill="1" applyAlignment="1" applyProtection="1">
      <alignment horizontal="center" vertical="center"/>
      <protection locked="0" hidden="1"/>
    </xf>
    <xf numFmtId="0" fontId="10" fillId="7" borderId="5" xfId="1" quotePrefix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Fill="1" applyProtection="1">
      <protection locked="0" hidden="1"/>
    </xf>
    <xf numFmtId="2" fontId="11" fillId="0" borderId="0" xfId="0" applyNumberFormat="1" applyFont="1" applyFill="1" applyAlignment="1" applyProtection="1">
      <alignment horizontal="center" vertical="center"/>
      <protection locked="0" hidden="1"/>
    </xf>
    <xf numFmtId="2" fontId="11" fillId="0" borderId="0" xfId="0" applyNumberFormat="1" applyFont="1" applyFill="1" applyProtection="1">
      <protection locked="0" hidden="1"/>
    </xf>
    <xf numFmtId="0" fontId="16" fillId="6" borderId="1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Protection="1">
      <protection locked="0" hidden="1"/>
    </xf>
    <xf numFmtId="0" fontId="17" fillId="0" borderId="0" xfId="0" applyFont="1" applyAlignment="1" applyProtection="1">
      <alignment horizontal="center" vertical="center"/>
      <protection locked="0" hidden="1"/>
    </xf>
    <xf numFmtId="0" fontId="13" fillId="0" borderId="1" xfId="0" applyFont="1" applyFill="1" applyBorder="1" applyAlignment="1" applyProtection="1">
      <alignment horizontal="center" vertical="center"/>
      <protection locked="0" hidden="1"/>
    </xf>
    <xf numFmtId="3" fontId="13" fillId="0" borderId="1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/>
      <protection locked="0" hidden="1"/>
    </xf>
    <xf numFmtId="0" fontId="13" fillId="0" borderId="0" xfId="0" applyFont="1" applyProtection="1">
      <protection locked="0" hidden="1"/>
    </xf>
    <xf numFmtId="0" fontId="20" fillId="0" borderId="0" xfId="0" applyFont="1" applyProtection="1">
      <protection locked="0" hidden="1"/>
    </xf>
    <xf numFmtId="4" fontId="22" fillId="9" borderId="1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Border="1" applyProtection="1">
      <protection locked="0" hidden="1"/>
    </xf>
    <xf numFmtId="0" fontId="11" fillId="0" borderId="0" xfId="0" applyFont="1" applyBorder="1" applyProtection="1">
      <protection locked="0" hidden="1"/>
    </xf>
    <xf numFmtId="0" fontId="19" fillId="0" borderId="0" xfId="0" applyFont="1" applyBorder="1" applyAlignment="1" applyProtection="1">
      <alignment horizontal="center" vertical="center"/>
      <protection locked="0" hidden="1"/>
    </xf>
    <xf numFmtId="0" fontId="23" fillId="0" borderId="0" xfId="0" applyFont="1" applyAlignment="1" applyProtection="1">
      <alignment horizontal="center" vertical="center"/>
      <protection locked="0" hidden="1"/>
    </xf>
    <xf numFmtId="0" fontId="13" fillId="0" borderId="1" xfId="0" applyFont="1" applyFill="1" applyBorder="1" applyAlignment="1" applyProtection="1">
      <alignment horizontal="left" vertical="center"/>
      <protection locked="0" hidden="1"/>
    </xf>
    <xf numFmtId="0" fontId="13" fillId="0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Border="1" applyProtection="1">
      <protection locked="0"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164" fontId="11" fillId="0" borderId="0" xfId="0" applyNumberFormat="1" applyFont="1" applyAlignment="1" applyProtection="1">
      <alignment horizontal="center" vertical="center"/>
      <protection locked="0" hidden="1"/>
    </xf>
    <xf numFmtId="0" fontId="13" fillId="0" borderId="1" xfId="0" applyFont="1" applyFill="1" applyBorder="1" applyAlignment="1" applyProtection="1">
      <alignment horizontal="left" vertical="center" wrapText="1"/>
      <protection locked="0" hidden="1"/>
    </xf>
    <xf numFmtId="0" fontId="17" fillId="0" borderId="0" xfId="0" applyFont="1" applyProtection="1">
      <protection locked="0" hidden="1"/>
    </xf>
    <xf numFmtId="2" fontId="11" fillId="0" borderId="1" xfId="0" applyNumberFormat="1" applyFont="1" applyFill="1" applyBorder="1" applyAlignment="1" applyProtection="1">
      <protection locked="0" hidden="1"/>
    </xf>
    <xf numFmtId="2" fontId="1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" xfId="0" applyFont="1" applyBorder="1" applyProtection="1">
      <protection locked="0" hidden="1"/>
    </xf>
    <xf numFmtId="0" fontId="20" fillId="0" borderId="1" xfId="0" applyFont="1" applyBorder="1" applyProtection="1">
      <protection locked="0"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165" fontId="21" fillId="0" borderId="1" xfId="0" applyNumberFormat="1" applyFont="1" applyBorder="1" applyAlignment="1" applyProtection="1">
      <alignment horizontal="center" vertical="center"/>
      <protection locked="0" hidden="1"/>
    </xf>
    <xf numFmtId="164" fontId="21" fillId="0" borderId="0" xfId="0" applyNumberFormat="1" applyFont="1" applyAlignment="1" applyProtection="1">
      <alignment horizontal="center" vertical="center"/>
      <protection locked="0" hidden="1"/>
    </xf>
    <xf numFmtId="0" fontId="11" fillId="0" borderId="1" xfId="0" applyFont="1" applyFill="1" applyBorder="1" applyAlignment="1" applyProtection="1">
      <alignment horizontal="left"/>
      <protection locked="0" hidden="1"/>
    </xf>
    <xf numFmtId="0" fontId="11" fillId="0" borderId="1" xfId="0" applyFont="1" applyFill="1" applyBorder="1" applyAlignment="1" applyProtection="1">
      <alignment horizontal="center" vertical="center"/>
      <protection locked="0" hidden="1"/>
    </xf>
    <xf numFmtId="166" fontId="11" fillId="0" borderId="1" xfId="0" applyNumberFormat="1" applyFont="1" applyFill="1" applyBorder="1" applyProtection="1">
      <protection locked="0" hidden="1"/>
    </xf>
    <xf numFmtId="0" fontId="11" fillId="0" borderId="1" xfId="0" applyFont="1" applyFill="1" applyBorder="1" applyAlignment="1" applyProtection="1">
      <protection locked="0" hidden="1"/>
    </xf>
    <xf numFmtId="0" fontId="11" fillId="0" borderId="1" xfId="0" applyFont="1" applyFill="1" applyBorder="1" applyProtection="1">
      <protection locked="0" hidden="1"/>
    </xf>
    <xf numFmtId="166" fontId="11" fillId="0" borderId="0" xfId="0" applyNumberFormat="1" applyFont="1" applyProtection="1">
      <protection locked="0" hidden="1"/>
    </xf>
    <xf numFmtId="2" fontId="11" fillId="0" borderId="1" xfId="0" applyNumberFormat="1" applyFont="1" applyFill="1" applyBorder="1" applyAlignment="1" applyProtection="1">
      <alignment horizontal="left"/>
      <protection locked="0" hidden="1"/>
    </xf>
    <xf numFmtId="2" fontId="11" fillId="0" borderId="6" xfId="0" applyNumberFormat="1" applyFont="1" applyFill="1" applyBorder="1" applyAlignment="1" applyProtection="1">
      <protection locked="0" hidden="1"/>
    </xf>
    <xf numFmtId="2" fontId="11" fillId="0" borderId="6" xfId="0" applyNumberFormat="1" applyFont="1" applyFill="1" applyBorder="1" applyAlignment="1" applyProtection="1">
      <alignment horizontal="center" vertical="center"/>
      <protection locked="0" hidden="1"/>
    </xf>
    <xf numFmtId="167" fontId="11" fillId="0" borderId="6" xfId="0" applyNumberFormat="1" applyFont="1" applyFill="1" applyBorder="1" applyProtection="1">
      <protection locked="0" hidden="1"/>
    </xf>
    <xf numFmtId="0" fontId="22" fillId="0" borderId="1" xfId="0" applyFont="1" applyBorder="1" applyAlignment="1" applyProtection="1">
      <alignment wrapText="1"/>
      <protection locked="0" hidden="1"/>
    </xf>
    <xf numFmtId="0" fontId="16" fillId="6" borderId="11" xfId="0" applyFont="1" applyFill="1" applyBorder="1" applyAlignment="1" applyProtection="1">
      <alignment horizontal="center" vertical="center" wrapText="1"/>
      <protection locked="0" hidden="1"/>
    </xf>
    <xf numFmtId="0" fontId="16" fillId="6" borderId="13" xfId="0" applyFont="1" applyFill="1" applyBorder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center" vertical="center" wrapText="1"/>
      <protection locked="0" hidden="1"/>
    </xf>
    <xf numFmtId="0" fontId="13" fillId="0" borderId="1" xfId="0" applyFont="1" applyBorder="1" applyProtection="1">
      <protection locked="0" hidden="1"/>
    </xf>
    <xf numFmtId="0" fontId="13" fillId="0" borderId="1" xfId="0" applyFont="1" applyBorder="1" applyAlignment="1" applyProtection="1">
      <alignment horizontal="center"/>
      <protection locked="0" hidden="1"/>
    </xf>
    <xf numFmtId="165" fontId="13" fillId="0" borderId="1" xfId="0" applyNumberFormat="1" applyFont="1" applyBorder="1" applyAlignment="1" applyProtection="1">
      <alignment horizontal="center" vertical="center"/>
      <protection locked="0" hidden="1"/>
    </xf>
    <xf numFmtId="3" fontId="13" fillId="0" borderId="1" xfId="0" applyNumberFormat="1" applyFont="1" applyBorder="1" applyAlignment="1" applyProtection="1">
      <alignment horizontal="center" vertical="center"/>
      <protection locked="0" hidden="1"/>
    </xf>
    <xf numFmtId="166" fontId="13" fillId="0" borderId="7" xfId="0" applyNumberFormat="1" applyFont="1" applyBorder="1" applyProtection="1">
      <protection locked="0" hidden="1"/>
    </xf>
    <xf numFmtId="165" fontId="17" fillId="0" borderId="0" xfId="0" applyNumberFormat="1" applyFont="1" applyProtection="1">
      <protection locked="0" hidden="1"/>
    </xf>
    <xf numFmtId="165" fontId="13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6" xfId="0" applyFont="1" applyBorder="1" applyProtection="1">
      <protection locked="0" hidden="1"/>
    </xf>
    <xf numFmtId="0" fontId="13" fillId="0" borderId="6" xfId="0" applyFont="1" applyBorder="1" applyAlignment="1" applyProtection="1">
      <alignment horizontal="center"/>
      <protection locked="0" hidden="1"/>
    </xf>
    <xf numFmtId="165" fontId="13" fillId="0" borderId="6" xfId="0" applyNumberFormat="1" applyFont="1" applyBorder="1" applyAlignment="1" applyProtection="1">
      <alignment horizontal="center" vertical="center"/>
      <protection locked="0" hidden="1"/>
    </xf>
    <xf numFmtId="3" fontId="11" fillId="0" borderId="0" xfId="0" applyNumberFormat="1" applyFont="1" applyAlignment="1" applyProtection="1">
      <alignment horizontal="center"/>
      <protection locked="0" hidden="1"/>
    </xf>
    <xf numFmtId="0" fontId="16" fillId="10" borderId="1" xfId="0" applyFont="1" applyFill="1" applyBorder="1" applyAlignment="1" applyProtection="1">
      <alignment horizontal="center"/>
      <protection locked="0" hidden="1"/>
    </xf>
    <xf numFmtId="0" fontId="13" fillId="10" borderId="0" xfId="0" applyFont="1" applyFill="1" applyBorder="1" applyAlignment="1" applyProtection="1">
      <alignment horizontal="center"/>
      <protection locked="0" hidden="1"/>
    </xf>
    <xf numFmtId="165" fontId="13" fillId="10" borderId="0" xfId="0" applyNumberFormat="1" applyFont="1" applyFill="1" applyBorder="1" applyAlignment="1" applyProtection="1">
      <alignment horizontal="center" vertical="center"/>
      <protection locked="0" hidden="1"/>
    </xf>
    <xf numFmtId="3" fontId="13" fillId="10" borderId="0" xfId="0" applyNumberFormat="1" applyFont="1" applyFill="1" applyBorder="1" applyAlignment="1" applyProtection="1">
      <alignment horizontal="center"/>
      <protection locked="0" hidden="1"/>
    </xf>
    <xf numFmtId="3" fontId="13" fillId="10" borderId="0" xfId="0" applyNumberFormat="1" applyFont="1" applyFill="1" applyBorder="1" applyAlignment="1" applyProtection="1">
      <alignment horizontal="center" vertical="center"/>
      <protection locked="0" hidden="1"/>
    </xf>
    <xf numFmtId="166" fontId="13" fillId="10" borderId="0" xfId="0" applyNumberFormat="1" applyFont="1" applyFill="1" applyBorder="1" applyProtection="1">
      <protection locked="0" hidden="1"/>
    </xf>
    <xf numFmtId="165" fontId="17" fillId="10" borderId="0" xfId="0" applyNumberFormat="1" applyFont="1" applyFill="1" applyProtection="1">
      <protection locked="0" hidden="1"/>
    </xf>
    <xf numFmtId="0" fontId="11" fillId="10" borderId="0" xfId="0" applyFont="1" applyFill="1" applyProtection="1">
      <protection locked="0" hidden="1"/>
    </xf>
    <xf numFmtId="0" fontId="16" fillId="10" borderId="11" xfId="0" applyFont="1" applyFill="1" applyBorder="1" applyAlignment="1" applyProtection="1">
      <alignment horizontal="center" vertical="center" wrapText="1"/>
      <protection locked="0" hidden="1"/>
    </xf>
    <xf numFmtId="0" fontId="16" fillId="10" borderId="13" xfId="0" applyFont="1" applyFill="1" applyBorder="1" applyAlignment="1" applyProtection="1">
      <alignment horizontal="center" vertical="center" wrapText="1"/>
      <protection locked="0" hidden="1"/>
    </xf>
    <xf numFmtId="165" fontId="16" fillId="10" borderId="11" xfId="0" applyNumberFormat="1" applyFont="1" applyFill="1" applyBorder="1" applyAlignment="1" applyProtection="1">
      <alignment horizontal="left" vertical="center" wrapText="1"/>
      <protection locked="0" hidden="1"/>
    </xf>
    <xf numFmtId="0" fontId="13" fillId="10" borderId="1" xfId="0" applyFont="1" applyFill="1" applyBorder="1" applyProtection="1">
      <protection locked="0" hidden="1"/>
    </xf>
    <xf numFmtId="0" fontId="13" fillId="10" borderId="1" xfId="0" applyFont="1" applyFill="1" applyBorder="1" applyAlignment="1" applyProtection="1">
      <alignment horizontal="center"/>
      <protection locked="0" hidden="1"/>
    </xf>
    <xf numFmtId="165" fontId="13" fillId="10" borderId="1" xfId="0" applyNumberFormat="1" applyFont="1" applyFill="1" applyBorder="1" applyAlignment="1" applyProtection="1">
      <alignment horizontal="center" vertical="center"/>
      <protection locked="0" hidden="1"/>
    </xf>
    <xf numFmtId="3" fontId="13" fillId="10" borderId="1" xfId="0" applyNumberFormat="1" applyFont="1" applyFill="1" applyBorder="1" applyAlignment="1" applyProtection="1">
      <alignment horizontal="center"/>
      <protection locked="0" hidden="1"/>
    </xf>
    <xf numFmtId="3" fontId="13" fillId="10" borderId="1" xfId="0" applyNumberFormat="1" applyFont="1" applyFill="1" applyBorder="1" applyAlignment="1" applyProtection="1">
      <alignment horizontal="center" vertical="center"/>
      <protection locked="0" hidden="1"/>
    </xf>
    <xf numFmtId="166" fontId="13" fillId="10" borderId="7" xfId="0" applyNumberFormat="1" applyFont="1" applyFill="1" applyBorder="1" applyProtection="1">
      <protection locked="0" hidden="1"/>
    </xf>
    <xf numFmtId="0" fontId="13" fillId="10" borderId="1" xfId="0" applyNumberFormat="1" applyFont="1" applyFill="1" applyBorder="1" applyAlignment="1" applyProtection="1">
      <alignment horizontal="center" vertical="center"/>
      <protection locked="0" hidden="1"/>
    </xf>
    <xf numFmtId="166" fontId="13" fillId="10" borderId="1" xfId="0" applyNumberFormat="1" applyFont="1" applyFill="1" applyBorder="1" applyProtection="1">
      <protection locked="0" hidden="1"/>
    </xf>
    <xf numFmtId="0" fontId="13" fillId="10" borderId="6" xfId="0" applyFont="1" applyFill="1" applyBorder="1" applyProtection="1">
      <protection locked="0" hidden="1"/>
    </xf>
    <xf numFmtId="0" fontId="13" fillId="10" borderId="6" xfId="0" applyFont="1" applyFill="1" applyBorder="1" applyAlignment="1" applyProtection="1">
      <alignment horizontal="center"/>
      <protection locked="0" hidden="1"/>
    </xf>
    <xf numFmtId="165" fontId="13" fillId="10" borderId="6" xfId="0" applyNumberFormat="1" applyFont="1" applyFill="1" applyBorder="1" applyAlignment="1" applyProtection="1">
      <alignment horizontal="center" vertical="center"/>
      <protection locked="0" hidden="1"/>
    </xf>
    <xf numFmtId="3" fontId="13" fillId="10" borderId="6" xfId="0" applyNumberFormat="1" applyFont="1" applyFill="1" applyBorder="1" applyAlignment="1" applyProtection="1">
      <alignment horizontal="center"/>
      <protection locked="0" hidden="1"/>
    </xf>
    <xf numFmtId="3" fontId="13" fillId="10" borderId="6" xfId="0" applyNumberFormat="1" applyFont="1" applyFill="1" applyBorder="1" applyAlignment="1" applyProtection="1">
      <alignment horizontal="center" vertical="center"/>
      <protection locked="0" hidden="1"/>
    </xf>
    <xf numFmtId="166" fontId="13" fillId="10" borderId="15" xfId="0" applyNumberFormat="1" applyFont="1" applyFill="1" applyBorder="1" applyProtection="1">
      <protection locked="0" hidden="1"/>
    </xf>
    <xf numFmtId="0" fontId="25" fillId="10" borderId="6" xfId="0" applyFont="1" applyFill="1" applyBorder="1" applyProtection="1">
      <protection locked="0" hidden="1"/>
    </xf>
    <xf numFmtId="0" fontId="25" fillId="10" borderId="6" xfId="0" applyFont="1" applyFill="1" applyBorder="1" applyAlignment="1" applyProtection="1">
      <alignment horizontal="center"/>
      <protection locked="0" hidden="1"/>
    </xf>
    <xf numFmtId="165" fontId="25" fillId="10" borderId="6" xfId="0" applyNumberFormat="1" applyFont="1" applyFill="1" applyBorder="1" applyAlignment="1" applyProtection="1">
      <alignment horizontal="center" vertical="center"/>
      <protection locked="0" hidden="1"/>
    </xf>
    <xf numFmtId="3" fontId="25" fillId="10" borderId="6" xfId="0" applyNumberFormat="1" applyFont="1" applyFill="1" applyBorder="1" applyAlignment="1" applyProtection="1">
      <alignment horizontal="center"/>
      <protection locked="0" hidden="1"/>
    </xf>
    <xf numFmtId="3" fontId="25" fillId="10" borderId="6" xfId="0" applyNumberFormat="1" applyFont="1" applyFill="1" applyBorder="1" applyAlignment="1" applyProtection="1">
      <alignment horizontal="center" vertical="center"/>
      <protection locked="0" hidden="1"/>
    </xf>
    <xf numFmtId="166" fontId="25" fillId="10" borderId="15" xfId="0" applyNumberFormat="1" applyFont="1" applyFill="1" applyBorder="1" applyProtection="1">
      <protection locked="0" hidden="1"/>
    </xf>
    <xf numFmtId="49" fontId="11" fillId="0" borderId="0" xfId="0" applyNumberFormat="1" applyFont="1" applyFill="1" applyAlignment="1" applyProtection="1">
      <alignment horizontal="left" vertical="top"/>
      <protection locked="0" hidden="1"/>
    </xf>
    <xf numFmtId="49" fontId="21" fillId="0" borderId="0" xfId="0" applyNumberFormat="1" applyFont="1" applyFill="1" applyAlignment="1" applyProtection="1">
      <alignment horizontal="center" vertical="center"/>
      <protection locked="0" hidden="1"/>
    </xf>
    <xf numFmtId="49" fontId="16" fillId="6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9" xfId="0" applyNumberFormat="1" applyFont="1" applyFill="1" applyBorder="1" applyAlignment="1" applyProtection="1">
      <alignment horizontal="center" vertical="top"/>
      <protection locked="0" hidden="1"/>
    </xf>
    <xf numFmtId="49" fontId="13" fillId="0" borderId="14" xfId="0" applyNumberFormat="1" applyFont="1" applyFill="1" applyBorder="1" applyAlignment="1" applyProtection="1">
      <alignment horizontal="center" vertical="top"/>
      <protection locked="0" hidden="1"/>
    </xf>
    <xf numFmtId="49" fontId="11" fillId="0" borderId="0" xfId="0" applyNumberFormat="1" applyFont="1" applyProtection="1">
      <protection locked="0" hidden="1"/>
    </xf>
    <xf numFmtId="49" fontId="13" fillId="10" borderId="1" xfId="0" applyNumberFormat="1" applyFont="1" applyFill="1" applyBorder="1" applyAlignment="1" applyProtection="1">
      <alignment horizontal="left" vertical="top"/>
      <protection locked="0" hidden="1"/>
    </xf>
    <xf numFmtId="49" fontId="16" fillId="1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10" borderId="9" xfId="0" applyNumberFormat="1" applyFont="1" applyFill="1" applyBorder="1" applyAlignment="1" applyProtection="1">
      <alignment horizontal="center" vertical="top"/>
      <protection locked="0" hidden="1"/>
    </xf>
    <xf numFmtId="49" fontId="13" fillId="10" borderId="14" xfId="0" applyNumberFormat="1" applyFont="1" applyFill="1" applyBorder="1" applyAlignment="1" applyProtection="1">
      <alignment horizontal="center" vertical="top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49" fontId="13" fillId="0" borderId="1" xfId="0" applyNumberFormat="1" applyFont="1" applyFill="1" applyBorder="1" applyAlignment="1" applyProtection="1">
      <alignment horizontal="center" vertical="top"/>
      <protection locked="0" hidden="1"/>
    </xf>
    <xf numFmtId="0" fontId="26" fillId="2" borderId="0" xfId="0" applyFont="1" applyFill="1" applyAlignment="1" applyProtection="1">
      <alignment horizontal="center" vertical="center"/>
      <protection locked="0" hidden="1"/>
    </xf>
    <xf numFmtId="49" fontId="26" fillId="2" borderId="9" xfId="0" applyNumberFormat="1" applyFont="1" applyFill="1" applyBorder="1" applyAlignment="1" applyProtection="1">
      <alignment horizontal="center" vertical="center"/>
      <protection locked="0" hidden="1"/>
    </xf>
    <xf numFmtId="0" fontId="26" fillId="2" borderId="1" xfId="0" applyFont="1" applyFill="1" applyBorder="1" applyProtection="1">
      <protection locked="0" hidden="1"/>
    </xf>
    <xf numFmtId="0" fontId="26" fillId="2" borderId="1" xfId="0" applyFont="1" applyFill="1" applyBorder="1" applyAlignment="1" applyProtection="1">
      <alignment horizontal="center"/>
      <protection locked="0" hidden="1"/>
    </xf>
    <xf numFmtId="165" fontId="26" fillId="2" borderId="1" xfId="0" applyNumberFormat="1" applyFont="1" applyFill="1" applyBorder="1" applyAlignment="1" applyProtection="1">
      <alignment horizontal="center" vertical="center"/>
      <protection locked="0" hidden="1"/>
    </xf>
    <xf numFmtId="3" fontId="26" fillId="2" borderId="1" xfId="0" applyNumberFormat="1" applyFont="1" applyFill="1" applyBorder="1" applyAlignment="1" applyProtection="1">
      <alignment horizontal="center"/>
      <protection locked="0" hidden="1"/>
    </xf>
    <xf numFmtId="3" fontId="26" fillId="2" borderId="1" xfId="0" applyNumberFormat="1" applyFont="1" applyFill="1" applyBorder="1" applyAlignment="1" applyProtection="1">
      <alignment horizontal="center" vertical="center"/>
      <protection locked="0" hidden="1"/>
    </xf>
    <xf numFmtId="166" fontId="26" fillId="2" borderId="7" xfId="0" applyNumberFormat="1" applyFont="1" applyFill="1" applyBorder="1" applyProtection="1">
      <protection locked="0" hidden="1"/>
    </xf>
    <xf numFmtId="49" fontId="26" fillId="2" borderId="9" xfId="0" applyNumberFormat="1" applyFont="1" applyFill="1" applyBorder="1" applyAlignment="1" applyProtection="1">
      <alignment horizontal="center" vertical="top"/>
      <protection locked="0" hidden="1"/>
    </xf>
    <xf numFmtId="49" fontId="26" fillId="2" borderId="14" xfId="0" applyNumberFormat="1" applyFont="1" applyFill="1" applyBorder="1" applyAlignment="1" applyProtection="1">
      <alignment horizontal="center" vertical="top"/>
      <protection locked="0" hidden="1"/>
    </xf>
    <xf numFmtId="0" fontId="26" fillId="2" borderId="6" xfId="0" applyFont="1" applyFill="1" applyBorder="1" applyProtection="1">
      <protection locked="0" hidden="1"/>
    </xf>
    <xf numFmtId="0" fontId="26" fillId="2" borderId="6" xfId="0" applyFont="1" applyFill="1" applyBorder="1" applyAlignment="1" applyProtection="1">
      <alignment horizontal="center"/>
      <protection locked="0" hidden="1"/>
    </xf>
    <xf numFmtId="165" fontId="26" fillId="2" borderId="6" xfId="0" applyNumberFormat="1" applyFont="1" applyFill="1" applyBorder="1" applyAlignment="1" applyProtection="1">
      <alignment horizontal="center" vertical="center"/>
      <protection locked="0" hidden="1"/>
    </xf>
    <xf numFmtId="3" fontId="26" fillId="2" borderId="6" xfId="0" applyNumberFormat="1" applyFont="1" applyFill="1" applyBorder="1" applyAlignment="1" applyProtection="1">
      <alignment horizontal="center"/>
      <protection locked="0" hidden="1"/>
    </xf>
    <xf numFmtId="0" fontId="28" fillId="0" borderId="0" xfId="0" applyFont="1" applyProtection="1">
      <protection locked="0" hidden="1"/>
    </xf>
    <xf numFmtId="0" fontId="15" fillId="0" borderId="0" xfId="1" applyFont="1" applyFill="1" applyProtection="1">
      <protection locked="0" hidden="1"/>
    </xf>
    <xf numFmtId="0" fontId="16" fillId="6" borderId="1" xfId="0" applyFont="1" applyFill="1" applyBorder="1" applyAlignment="1" applyProtection="1">
      <alignment horizontal="center" vertical="center"/>
      <protection locked="0" hidden="1"/>
    </xf>
    <xf numFmtId="0" fontId="10" fillId="2" borderId="0" xfId="1" applyFont="1" applyFill="1" applyAlignment="1" applyProtection="1">
      <alignment horizontal="left" wrapText="1"/>
      <protection locked="0" hidden="1"/>
    </xf>
    <xf numFmtId="0" fontId="16" fillId="6" borderId="7" xfId="0" applyFont="1" applyFill="1" applyBorder="1" applyAlignment="1" applyProtection="1">
      <alignment horizontal="center" vertical="center" wrapText="1"/>
      <protection locked="0" hidden="1"/>
    </xf>
    <xf numFmtId="0" fontId="16" fillId="6" borderId="8" xfId="0" applyFont="1" applyFill="1" applyBorder="1" applyAlignment="1" applyProtection="1">
      <alignment horizontal="center" vertical="center" wrapText="1"/>
      <protection locked="0" hidden="1"/>
    </xf>
    <xf numFmtId="0" fontId="16" fillId="6" borderId="9" xfId="0" applyFont="1" applyFill="1" applyBorder="1" applyAlignment="1" applyProtection="1">
      <alignment horizontal="center" vertical="center" wrapText="1"/>
      <protection locked="0" hidden="1"/>
    </xf>
    <xf numFmtId="3" fontId="18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10" xfId="0" applyFont="1" applyFill="1" applyBorder="1" applyAlignment="1" applyProtection="1">
      <alignment horizontal="center" vertical="center"/>
      <protection locked="0" hidden="1"/>
    </xf>
    <xf numFmtId="0" fontId="18" fillId="0" borderId="11" xfId="0" applyFont="1" applyFill="1" applyBorder="1" applyAlignment="1" applyProtection="1">
      <alignment horizontal="center" vertical="center"/>
      <protection locked="0" hidden="1"/>
    </xf>
    <xf numFmtId="0" fontId="12" fillId="9" borderId="7" xfId="0" applyFont="1" applyFill="1" applyBorder="1" applyAlignment="1" applyProtection="1">
      <alignment horizontal="center" vertical="center"/>
      <protection locked="0" hidden="1"/>
    </xf>
    <xf numFmtId="0" fontId="12" fillId="9" borderId="9" xfId="0" applyFont="1" applyFill="1" applyBorder="1" applyAlignment="1" applyProtection="1">
      <alignment horizontal="center" vertical="center"/>
      <protection locked="0" hidden="1"/>
    </xf>
  </cellXfs>
  <cellStyles count="5">
    <cellStyle name="Гиперссылка" xfId="1" builtinId="8"/>
    <cellStyle name="Обычный" xfId="0" builtinId="0"/>
    <cellStyle name="Обычный 2" xfId="4" xr:uid="{00000000-0005-0000-0000-000002000000}"/>
    <cellStyle name="Обычный 2 2" xfId="3" xr:uid="{00000000-0005-0000-0000-000003000000}"/>
    <cellStyle name="Обычный 3 2 2" xfId="2" xr:uid="{00000000-0005-0000-0000-00000400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6" formatCode="#,##0.00\ [$€-1]"/>
      <fill>
        <patternFill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5" formatCode="#,##0.00\ [$€-1];\-#,##0.00\ [$€-1]"/>
      <fill>
        <patternFill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5" formatCode="#,##0.00\ [$€-1];\-#,##0.00\ [$€-1]"/>
      <fill>
        <patternFill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5" formatCode="#,##0.00\ [$€-1];\-#,##0.00\ [$€-1]"/>
      <fill>
        <patternFill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0" formatCode="@"/>
      <fill>
        <patternFill patternType="none">
          <fgColor indexed="64"/>
          <bgColor theme="0" tint="-0.34998626667073579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protection locked="0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6" formatCode="#,##0.00\ [$€-1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rgb="FFFFFFDD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5" formatCode="#,##0.00\ [$€-1];\-#,##0.00\ [$€-1]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5" formatCode="#,##0.00\ [$€-1];\-#,##0.00\ [$€-1]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5" formatCode="#,##0.00\ [$€-1];\-#,##0.00\ [$€-1]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protection locked="0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rgb="FF00FF9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</dxfs>
  <tableStyles count="0" defaultTableStyle="TableStyleMedium2" defaultPivotStyle="PivotStyleLight16"/>
  <colors>
    <mruColors>
      <color rgb="FFFFFFDD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3" Type="http://schemas.openxmlformats.org/officeDocument/2006/relationships/hyperlink" Target="https://vk.com/p.uspeh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hyperlink" Target="http://p-uspeh.ru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t.me/pituspeh" TargetMode="External"/><Relationship Id="rId10" Type="http://schemas.openxmlformats.org/officeDocument/2006/relationships/image" Target="../media/image7.jpeg"/><Relationship Id="rId4" Type="http://schemas.openxmlformats.org/officeDocument/2006/relationships/image" Target="../media/image2.png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85726</xdr:colOff>
      <xdr:row>0</xdr:row>
      <xdr:rowOff>114300</xdr:rowOff>
    </xdr:from>
    <xdr:to>
      <xdr:col>1</xdr:col>
      <xdr:colOff>809626</xdr:colOff>
      <xdr:row>2</xdr:row>
      <xdr:rowOff>103563</xdr:rowOff>
    </xdr:to>
    <xdr:pic>
      <xdr:nvPicPr>
        <xdr:cNvPr id="6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F8F124-A583-4925-BB7F-D26D08DE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14300"/>
          <a:ext cx="723900" cy="702278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  <xdr:twoCellAnchor editAs="absolute">
    <xdr:from>
      <xdr:col>1</xdr:col>
      <xdr:colOff>85725</xdr:colOff>
      <xdr:row>3</xdr:row>
      <xdr:rowOff>5443</xdr:rowOff>
    </xdr:from>
    <xdr:to>
      <xdr:col>1</xdr:col>
      <xdr:colOff>400050</xdr:colOff>
      <xdr:row>3</xdr:row>
      <xdr:rowOff>356901</xdr:rowOff>
    </xdr:to>
    <xdr:pic>
      <xdr:nvPicPr>
        <xdr:cNvPr id="7" name="Рисунок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5172A9-8B27-4F7F-862A-AC3FCD8EA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23925"/>
          <a:ext cx="314325" cy="34601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1</xdr:col>
      <xdr:colOff>476250</xdr:colOff>
      <xdr:row>3</xdr:row>
      <xdr:rowOff>5444</xdr:rowOff>
    </xdr:from>
    <xdr:to>
      <xdr:col>1</xdr:col>
      <xdr:colOff>790575</xdr:colOff>
      <xdr:row>3</xdr:row>
      <xdr:rowOff>342251</xdr:rowOff>
    </xdr:to>
    <xdr:pic>
      <xdr:nvPicPr>
        <xdr:cNvPr id="8" name="Рисунок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EA6420A-79F2-426D-8C32-3B5AC0CDF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923926"/>
          <a:ext cx="314325" cy="33136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6</xdr:col>
      <xdr:colOff>167369</xdr:colOff>
      <xdr:row>0</xdr:row>
      <xdr:rowOff>478972</xdr:rowOff>
    </xdr:from>
    <xdr:to>
      <xdr:col>6</xdr:col>
      <xdr:colOff>618732</xdr:colOff>
      <xdr:row>3</xdr:row>
      <xdr:rowOff>38505</xdr:rowOff>
    </xdr:to>
    <xdr:pic>
      <xdr:nvPicPr>
        <xdr:cNvPr id="9" name="Рисунок 8" descr="Линия со стрелкой: разворот по горизонтали">
          <a:extLst>
            <a:ext uri="{FF2B5EF4-FFF2-40B4-BE49-F238E27FC236}">
              <a16:creationId xmlns:a16="http://schemas.microsoft.com/office/drawing/2014/main" id="{0AB9C9E7-AD84-4989-801B-050D41A25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944226" y="478972"/>
          <a:ext cx="451363" cy="463047"/>
        </a:xfrm>
        <a:prstGeom prst="rect">
          <a:avLst/>
        </a:prstGeom>
      </xdr:spPr>
    </xdr:pic>
    <xdr:clientData/>
  </xdr:twoCellAnchor>
  <xdr:twoCellAnchor>
    <xdr:from>
      <xdr:col>10</xdr:col>
      <xdr:colOff>391886</xdr:colOff>
      <xdr:row>3</xdr:row>
      <xdr:rowOff>21771</xdr:rowOff>
    </xdr:from>
    <xdr:to>
      <xdr:col>12</xdr:col>
      <xdr:colOff>489857</xdr:colOff>
      <xdr:row>12</xdr:row>
      <xdr:rowOff>126999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0E94028-8D8B-47F0-8C82-8F41121EE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7086" y="925285"/>
          <a:ext cx="1752600" cy="2336800"/>
        </a:xfrm>
        <a:prstGeom prst="rect">
          <a:avLst/>
        </a:prstGeom>
      </xdr:spPr>
    </xdr:pic>
    <xdr:clientData/>
  </xdr:twoCellAnchor>
  <xdr:twoCellAnchor>
    <xdr:from>
      <xdr:col>13</xdr:col>
      <xdr:colOff>10885</xdr:colOff>
      <xdr:row>3</xdr:row>
      <xdr:rowOff>10886</xdr:rowOff>
    </xdr:from>
    <xdr:to>
      <xdr:col>16</xdr:col>
      <xdr:colOff>119743</xdr:colOff>
      <xdr:row>12</xdr:row>
      <xdr:rowOff>141514</xdr:rowOff>
    </xdr:to>
    <xdr:pic>
      <xdr:nvPicPr>
        <xdr:cNvPr id="5" name="Рисунок 4" descr="СЕЯНЦЫ">
          <a:extLst>
            <a:ext uri="{FF2B5EF4-FFF2-40B4-BE49-F238E27FC236}">
              <a16:creationId xmlns:a16="http://schemas.microsoft.com/office/drawing/2014/main" id="{7E66B22E-A3A1-481A-90FB-11204008E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45199" y="914400"/>
          <a:ext cx="1970315" cy="2732314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385145-F4E1-425B-9713-C0E8E3CF0FC2}" name="Таблица1" displayName="Таблица1" ref="A23:J794" totalsRowShown="0" headerRowDxfId="38" dataDxfId="36" headerRowBorderDxfId="37" tableBorderDxfId="35" totalsRowBorderDxfId="34">
  <autoFilter ref="A23:J794" xr:uid="{92B6D823-8716-4DB2-8A8A-1C1E47EF97C4}">
    <filterColumn colId="0">
      <filters blank="1"/>
    </filterColumn>
  </autoFilter>
  <sortState xmlns:xlrd2="http://schemas.microsoft.com/office/spreadsheetml/2017/richdata2" ref="A25:J794">
    <sortCondition ref="C23:C794"/>
  </sortState>
  <tableColumns count="10">
    <tableColumn id="11" xr3:uid="{1989C4C9-E47E-4F26-8A5B-9EB93517C693}" name="." dataDxfId="33"/>
    <tableColumn id="1" xr3:uid="{C5BA138F-1B13-46B5-A608-72E60B1842D9}" name="Артикул" dataDxfId="32"/>
    <tableColumn id="2" xr3:uid="{F0E93CCE-0490-47CB-908D-D9081999793F}" name="Наименование" dataDxfId="31"/>
    <tableColumn id="3" xr3:uid="{D9B267DA-C8A5-462E-B677-40C843762E3D}" name="Черенков в кассете, штук" dataDxfId="30"/>
    <tableColumn id="4" xr3:uid="{F5859FA1-96A4-4651-9C13-1B30B9695721}" name="Цена за черенок в € (без доставки) 0  /  499 шт." dataDxfId="29"/>
    <tableColumn id="5" xr3:uid="{5345C840-DC1E-49FB-A3D5-23F30E9FA5FD}" name="Цена за черенок в € (без доставки) 500 / 999 шт." dataDxfId="28"/>
    <tableColumn id="6" xr3:uid="{4AE5DB8C-748E-489A-8069-E03ED8CED887}" name="Цена за черенок в € (без доставки) &gt; 1000 шт." dataDxfId="27"/>
    <tableColumn id="7" xr3:uid="{423973E4-F338-4103-92D4-4986781A84B8}" name="Заказ кассет" dataDxfId="26"/>
    <tableColumn id="8" xr3:uid="{40A50564-C20C-41D6-9882-1B36330BA6DD}" name="заказ в шт." dataDxfId="25"/>
    <tableColumn id="9" xr3:uid="{9A6B1B20-77B8-4A48-A591-1CF3E808FE9F}" name="Сумма" data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3A51A0-CD2F-4816-BF78-08D4C566B06F}" name="Таблица2" displayName="Таблица2" ref="B799:K871" totalsRowShown="0" headerRowDxfId="23" dataDxfId="21" headerRowBorderDxfId="22" tableBorderDxfId="20" totalsRowBorderDxfId="19">
  <autoFilter ref="B799:K871" xr:uid="{81FC4EE2-0205-4A60-B785-A533EF9065C1}"/>
  <tableColumns count="10">
    <tableColumn id="1" xr3:uid="{45C476F2-2DAC-4E8B-B209-CE9502C604EB}" name="Артикул" dataDxfId="18"/>
    <tableColumn id="2" xr3:uid="{108C978F-5C9C-4024-A9AC-94EB1EB81D67}" name="Наименование" dataDxfId="17"/>
    <tableColumn id="3" xr3:uid="{3BD87688-8EEC-48E4-93C6-0ACBDE4E6B1B}" name="Черенков в кассете, штук" dataDxfId="16"/>
    <tableColumn id="4" xr3:uid="{7C5DB998-3ECB-4DA3-B773-D46C408BC931}" name="Цена за черенок в € (без доставки) 0  /  499 шт." dataDxfId="15"/>
    <tableColumn id="5" xr3:uid="{58DF7235-83D0-42F8-A9CC-19E79CBFE7EF}" name="Цена за черенок в € (без доставки) 500 / 999 шт." dataDxfId="14"/>
    <tableColumn id="6" xr3:uid="{128E73FD-4752-4354-8F91-682B12A8F88E}" name="Цена за черенок в € (без доставки) &gt; 1000 шт." dataDxfId="13"/>
    <tableColumn id="7" xr3:uid="{108E8DEE-E54F-47C0-B9A8-E2503A1C2676}" name="Заказ кассет" dataDxfId="12"/>
    <tableColumn id="8" xr3:uid="{AA8C0D2A-C486-4B24-BDE2-89CE8ABC81BC}" name="заказ в шт." dataDxfId="11">
      <calculatedColumnFormula>H800*D800</calculatedColumnFormula>
    </tableColumn>
    <tableColumn id="9" xr3:uid="{7717F581-C325-4272-A853-F29496A73183}" name="Сумма" dataDxfId="10">
      <calculatedColumnFormula>IF(I800&lt;=499,SUM(I800*E800),IF(I800&lt;=999,SUM(I800*F800),IF(I800&gt;=1000,SUM(I800*G800),0)))</calculatedColumnFormula>
    </tableColumn>
    <tableColumn id="10" xr3:uid="{9EEC2447-0FF0-4D2B-A268-FF565EE02051}" name="Наличие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1"/>
  <sheetViews>
    <sheetView showGridLines="0" tabSelected="1" topLeftCell="B1" zoomScale="70" zoomScaleNormal="70" workbookViewId="0">
      <selection activeCell="H38" sqref="H38"/>
    </sheetView>
  </sheetViews>
  <sheetFormatPr defaultColWidth="9.140625" defaultRowHeight="15.75"/>
  <cols>
    <col min="1" max="1" width="0" style="35" hidden="1" customWidth="1"/>
    <col min="2" max="2" width="15.5703125" style="125" customWidth="1"/>
    <col min="3" max="3" width="75.7109375" style="35" customWidth="1"/>
    <col min="4" max="4" width="16.85546875" style="35" customWidth="1"/>
    <col min="5" max="5" width="22.5703125" style="30" customWidth="1"/>
    <col min="6" max="6" width="26.5703125" style="30" customWidth="1"/>
    <col min="7" max="7" width="24.140625" style="30" customWidth="1"/>
    <col min="8" max="8" width="24.140625" style="93" customWidth="1"/>
    <col min="9" max="9" width="15.140625" style="33" customWidth="1"/>
    <col min="10" max="10" width="15.85546875" style="34" customWidth="1"/>
    <col min="11" max="11" width="16.7109375" style="35" customWidth="1"/>
    <col min="12" max="12" width="11.7109375" style="35" customWidth="1"/>
    <col min="13" max="13" width="12.7109375" style="35" customWidth="1"/>
    <col min="14" max="16384" width="9.140625" style="35"/>
  </cols>
  <sheetData>
    <row r="1" spans="2:11" ht="38.450000000000003" customHeight="1" thickBot="1">
      <c r="C1" s="28" t="s">
        <v>1803</v>
      </c>
      <c r="D1" s="29"/>
      <c r="E1" s="29"/>
      <c r="F1" s="28"/>
      <c r="G1" s="31"/>
      <c r="H1" s="32"/>
    </row>
    <row r="2" spans="2:11" s="38" customFormat="1" ht="16.5" thickBot="1">
      <c r="B2" s="125"/>
      <c r="C2" s="152" t="s">
        <v>1367</v>
      </c>
      <c r="D2" s="152"/>
      <c r="E2" s="36"/>
      <c r="F2" s="37" t="s">
        <v>1381</v>
      </c>
      <c r="H2" s="32"/>
      <c r="I2" s="39"/>
      <c r="J2" s="40"/>
    </row>
    <row r="3" spans="2:11" s="38" customFormat="1" ht="16.5" thickBot="1">
      <c r="B3" s="125"/>
      <c r="C3" s="154" t="s">
        <v>1388</v>
      </c>
      <c r="D3" s="154"/>
      <c r="E3" s="154"/>
      <c r="F3" s="23" t="s">
        <v>1382</v>
      </c>
      <c r="H3" s="32"/>
      <c r="I3" s="39"/>
      <c r="J3" s="40"/>
    </row>
    <row r="4" spans="2:11" s="38" customFormat="1" ht="33" customHeight="1">
      <c r="B4" s="125"/>
      <c r="C4" s="154"/>
      <c r="D4" s="154"/>
      <c r="E4" s="154"/>
      <c r="F4" s="31"/>
      <c r="H4" s="155" t="s">
        <v>1541</v>
      </c>
      <c r="I4" s="156"/>
      <c r="J4" s="157"/>
    </row>
    <row r="5" spans="2:11" s="38" customFormat="1" ht="33" customHeight="1">
      <c r="B5" s="125"/>
      <c r="C5" s="154"/>
      <c r="D5" s="154"/>
      <c r="E5" s="154"/>
      <c r="F5" s="31"/>
      <c r="H5" s="41" t="s">
        <v>1542</v>
      </c>
      <c r="I5" s="41" t="s">
        <v>1543</v>
      </c>
      <c r="J5" s="41" t="s">
        <v>1544</v>
      </c>
    </row>
    <row r="6" spans="2:11" ht="21.6" hidden="1" customHeight="1">
      <c r="C6" s="151" t="s">
        <v>1695</v>
      </c>
      <c r="E6" s="43"/>
      <c r="F6" s="35"/>
      <c r="H6" s="44" t="s">
        <v>1540</v>
      </c>
      <c r="I6" s="45" t="s">
        <v>1802</v>
      </c>
      <c r="J6" s="158">
        <f>SUM(I7:I11)</f>
        <v>0</v>
      </c>
    </row>
    <row r="7" spans="2:11" ht="24" customHeight="1">
      <c r="C7" s="42" t="s">
        <v>1801</v>
      </c>
      <c r="E7" s="46"/>
      <c r="F7" s="35"/>
      <c r="H7" s="44" t="s">
        <v>1537</v>
      </c>
      <c r="I7" s="45">
        <f>SUMIF(D24:D797,"66",H24:H797)</f>
        <v>0</v>
      </c>
      <c r="J7" s="159"/>
    </row>
    <row r="8" spans="2:11" ht="18" customHeight="1">
      <c r="C8" s="47" t="s">
        <v>1700</v>
      </c>
      <c r="E8" s="46"/>
      <c r="F8" s="46"/>
      <c r="H8" s="44" t="s">
        <v>1538</v>
      </c>
      <c r="I8" s="45">
        <f>SUMIF(D24:D797,"84",H24:H797)</f>
        <v>0</v>
      </c>
      <c r="J8" s="159"/>
    </row>
    <row r="9" spans="2:11" ht="19.899999999999999" customHeight="1">
      <c r="C9" s="35" t="s">
        <v>1694</v>
      </c>
      <c r="E9" s="46"/>
      <c r="F9" s="46"/>
      <c r="H9" s="44" t="s">
        <v>1535</v>
      </c>
      <c r="I9" s="45">
        <f>SUMIF(D24:D797,"104",H24:H797)</f>
        <v>0</v>
      </c>
      <c r="J9" s="159"/>
    </row>
    <row r="10" spans="2:11" ht="19.899999999999999" customHeight="1">
      <c r="C10" s="48" t="s">
        <v>1800</v>
      </c>
      <c r="E10" s="46"/>
      <c r="F10" s="46"/>
      <c r="H10" s="44" t="s">
        <v>1539</v>
      </c>
      <c r="I10" s="45">
        <f>SUMIF(D24:D797,"144",H24:H797)</f>
        <v>0</v>
      </c>
      <c r="J10" s="159"/>
    </row>
    <row r="11" spans="2:11" ht="21" customHeight="1">
      <c r="C11" s="48" t="s">
        <v>1692</v>
      </c>
      <c r="E11" s="46"/>
      <c r="F11" s="46"/>
      <c r="H11" s="44" t="s">
        <v>1536</v>
      </c>
      <c r="I11" s="45">
        <f>SUMIF(D24:D797,"150",H24:H797)</f>
        <v>0</v>
      </c>
      <c r="J11" s="160"/>
    </row>
    <row r="12" spans="2:11">
      <c r="C12" s="47" t="s">
        <v>1389</v>
      </c>
      <c r="E12" s="46"/>
      <c r="F12" s="46"/>
      <c r="H12" s="161" t="s">
        <v>1545</v>
      </c>
      <c r="I12" s="162"/>
      <c r="J12" s="49">
        <f>J6/50</f>
        <v>0</v>
      </c>
    </row>
    <row r="13" spans="2:11">
      <c r="C13" s="50" t="s">
        <v>8</v>
      </c>
      <c r="D13" s="51"/>
      <c r="E13" s="52"/>
      <c r="F13" s="52"/>
      <c r="G13" s="46"/>
      <c r="H13" s="153" t="s">
        <v>1378</v>
      </c>
      <c r="I13" s="153"/>
      <c r="J13" s="153"/>
    </row>
    <row r="14" spans="2:11">
      <c r="C14" s="50" t="s">
        <v>9</v>
      </c>
      <c r="D14" s="51"/>
      <c r="E14" s="52"/>
      <c r="F14" s="52"/>
      <c r="G14" s="53"/>
      <c r="H14" s="54" t="s">
        <v>1375</v>
      </c>
      <c r="I14" s="55"/>
      <c r="J14" s="24" t="s">
        <v>0</v>
      </c>
    </row>
    <row r="15" spans="2:11">
      <c r="C15" s="56" t="s">
        <v>1376</v>
      </c>
      <c r="D15" s="51"/>
      <c r="E15" s="57"/>
      <c r="F15" s="57"/>
      <c r="G15" s="58"/>
      <c r="H15" s="59" t="s">
        <v>1379</v>
      </c>
      <c r="I15" s="55"/>
      <c r="J15" s="25">
        <v>102</v>
      </c>
      <c r="K15" s="60" t="s">
        <v>1380</v>
      </c>
    </row>
    <row r="16" spans="2:11">
      <c r="C16" s="56" t="s">
        <v>1377</v>
      </c>
      <c r="G16" s="58"/>
      <c r="H16" s="61" t="s">
        <v>2</v>
      </c>
      <c r="I16" s="62"/>
      <c r="J16" s="26"/>
      <c r="K16" s="60" t="s">
        <v>1</v>
      </c>
    </row>
    <row r="17" spans="1:15">
      <c r="C17" s="41" t="s">
        <v>10</v>
      </c>
      <c r="D17" s="41" t="s">
        <v>11</v>
      </c>
      <c r="E17" s="41" t="s">
        <v>12</v>
      </c>
      <c r="F17" s="41" t="s">
        <v>4</v>
      </c>
      <c r="G17" s="58"/>
      <c r="H17" s="61" t="s">
        <v>4</v>
      </c>
      <c r="I17" s="62"/>
      <c r="J17" s="26"/>
      <c r="K17" s="60" t="s">
        <v>3</v>
      </c>
    </row>
    <row r="18" spans="1:15">
      <c r="C18" s="63" t="s">
        <v>1371</v>
      </c>
      <c r="D18" s="64" t="s">
        <v>13</v>
      </c>
      <c r="E18" s="65">
        <v>40</v>
      </c>
      <c r="F18" s="66"/>
      <c r="G18" s="67"/>
      <c r="H18" s="68" t="s">
        <v>1366</v>
      </c>
      <c r="I18" s="69"/>
      <c r="J18" s="70">
        <f>SUM(J24:J870)</f>
        <v>0</v>
      </c>
    </row>
    <row r="19" spans="1:15">
      <c r="C19" s="63" t="s">
        <v>14</v>
      </c>
      <c r="D19" s="64" t="s">
        <v>1547</v>
      </c>
      <c r="E19" s="65">
        <v>105</v>
      </c>
      <c r="F19" s="66">
        <v>1350</v>
      </c>
      <c r="G19" s="67"/>
      <c r="H19" s="71" t="s">
        <v>5</v>
      </c>
      <c r="I19" s="69"/>
      <c r="J19" s="72">
        <f>IF(J14="Наличными",6,IF(J14="На р/с",20))</f>
        <v>6</v>
      </c>
      <c r="L19" s="73"/>
    </row>
    <row r="20" spans="1:15">
      <c r="C20" s="63" t="s">
        <v>15</v>
      </c>
      <c r="D20" s="64" t="s">
        <v>16</v>
      </c>
      <c r="E20" s="65">
        <v>5</v>
      </c>
      <c r="F20" s="66"/>
      <c r="G20" s="67"/>
      <c r="H20" s="74" t="s">
        <v>6</v>
      </c>
      <c r="I20" s="62"/>
      <c r="J20" s="70">
        <f>SUM(J16:J18)*(J19/100+1)</f>
        <v>0</v>
      </c>
      <c r="O20" s="35" t="s">
        <v>17</v>
      </c>
    </row>
    <row r="21" spans="1:15">
      <c r="C21" s="63" t="s">
        <v>15</v>
      </c>
      <c r="D21" s="64" t="s">
        <v>1548</v>
      </c>
      <c r="E21" s="65">
        <v>5</v>
      </c>
      <c r="F21" s="66"/>
      <c r="G21" s="67"/>
      <c r="H21" s="75" t="s">
        <v>7</v>
      </c>
      <c r="I21" s="76"/>
      <c r="J21" s="77">
        <f>J20*J15</f>
        <v>0</v>
      </c>
    </row>
    <row r="22" spans="1:15" ht="31.5">
      <c r="B22" s="126"/>
      <c r="C22" s="78" t="s">
        <v>1693</v>
      </c>
      <c r="D22" s="64" t="s">
        <v>1546</v>
      </c>
      <c r="E22" s="65">
        <v>110</v>
      </c>
      <c r="F22" s="66"/>
      <c r="G22" s="67"/>
      <c r="H22" s="75"/>
      <c r="I22" s="76"/>
      <c r="J22" s="77"/>
    </row>
    <row r="23" spans="1:15" s="82" customFormat="1" ht="46.5" customHeight="1">
      <c r="A23" s="79" t="s">
        <v>1798</v>
      </c>
      <c r="B23" s="127" t="s">
        <v>18</v>
      </c>
      <c r="C23" s="79" t="s">
        <v>19</v>
      </c>
      <c r="D23" s="79" t="s">
        <v>20</v>
      </c>
      <c r="E23" s="79" t="s">
        <v>1368</v>
      </c>
      <c r="F23" s="79" t="s">
        <v>1369</v>
      </c>
      <c r="G23" s="79" t="s">
        <v>1370</v>
      </c>
      <c r="H23" s="79" t="s">
        <v>1372</v>
      </c>
      <c r="I23" s="79" t="s">
        <v>1373</v>
      </c>
      <c r="J23" s="80" t="s">
        <v>1374</v>
      </c>
      <c r="K23" s="81"/>
      <c r="L23" s="81"/>
    </row>
    <row r="24" spans="1:15" s="47" customFormat="1" hidden="1">
      <c r="A24" s="137" t="s">
        <v>1799</v>
      </c>
      <c r="B24" s="138" t="s">
        <v>982</v>
      </c>
      <c r="C24" s="139" t="s">
        <v>983</v>
      </c>
      <c r="D24" s="140">
        <v>84</v>
      </c>
      <c r="E24" s="141">
        <v>0.95666666666666678</v>
      </c>
      <c r="F24" s="141">
        <v>0.765625</v>
      </c>
      <c r="G24" s="141">
        <v>0.68906250000000013</v>
      </c>
      <c r="H24" s="142"/>
      <c r="I24" s="143">
        <f t="shared" ref="I24" si="0">H24*D24</f>
        <v>0</v>
      </c>
      <c r="J24" s="144">
        <f t="shared" ref="J24" si="1">IF(I24&lt;=499,SUM(I24*E24),IF(I24&lt;=999,SUM(I24*F24),IF(I24&gt;=1000,SUM(I24*G24),0)))</f>
        <v>0</v>
      </c>
      <c r="K24" s="88"/>
      <c r="L24" s="88"/>
    </row>
    <row r="25" spans="1:15">
      <c r="A25" s="135"/>
      <c r="B25" s="128" t="s">
        <v>23</v>
      </c>
      <c r="C25" s="83" t="s">
        <v>24</v>
      </c>
      <c r="D25" s="84">
        <v>104</v>
      </c>
      <c r="E25" s="85">
        <v>0.7</v>
      </c>
      <c r="F25" s="85">
        <v>0.59375000000000011</v>
      </c>
      <c r="G25" s="85">
        <v>0.52083333333333337</v>
      </c>
      <c r="H25" s="27"/>
      <c r="I25" s="86">
        <f>H25*D25</f>
        <v>0</v>
      </c>
      <c r="J25" s="87">
        <f>IF(I25&lt;=499,SUM(I25*E25),IF(I25&lt;=999,SUM(I25*F25),IF(I25&gt;=1000,SUM(I25*G25),0)))</f>
        <v>0</v>
      </c>
      <c r="K25" s="88"/>
      <c r="L25" s="88"/>
    </row>
    <row r="26" spans="1:15">
      <c r="A26" s="135"/>
      <c r="B26" s="128" t="s">
        <v>25</v>
      </c>
      <c r="C26" s="83" t="s">
        <v>26</v>
      </c>
      <c r="D26" s="84">
        <v>104</v>
      </c>
      <c r="E26" s="85">
        <v>0.7</v>
      </c>
      <c r="F26" s="85">
        <v>0.59375000000000011</v>
      </c>
      <c r="G26" s="85">
        <v>0.52083333333333337</v>
      </c>
      <c r="H26" s="27"/>
      <c r="I26" s="86">
        <f>H26*D26</f>
        <v>0</v>
      </c>
      <c r="J26" s="87">
        <f>IF(I26&lt;=499,SUM(I26*E26),IF(I26&lt;=999,SUM(I26*F26),IF(I26&gt;=1000,SUM(I26*G26),0)))</f>
        <v>0</v>
      </c>
      <c r="K26" s="88"/>
      <c r="L26" s="88"/>
    </row>
    <row r="27" spans="1:15">
      <c r="A27" s="135"/>
      <c r="B27" s="128" t="s">
        <v>21</v>
      </c>
      <c r="C27" s="83" t="s">
        <v>22</v>
      </c>
      <c r="D27" s="84">
        <v>104</v>
      </c>
      <c r="E27" s="89">
        <v>0.7</v>
      </c>
      <c r="F27" s="85">
        <v>0.59375000000000011</v>
      </c>
      <c r="G27" s="85">
        <v>0.52083333333333337</v>
      </c>
      <c r="H27" s="27"/>
      <c r="I27" s="86">
        <f>H27*D27</f>
        <v>0</v>
      </c>
      <c r="J27" s="87">
        <f>IF(I27&lt;=499,SUM(I27*E27),IF(I27&lt;=999,SUM(I27*F27),IF(I27&gt;=1000,SUM(I27*G27),0)))</f>
        <v>0</v>
      </c>
      <c r="K27" s="88"/>
      <c r="L27" s="88"/>
    </row>
    <row r="28" spans="1:15" hidden="1">
      <c r="A28" s="137" t="s">
        <v>1799</v>
      </c>
      <c r="B28" s="145" t="s">
        <v>27</v>
      </c>
      <c r="C28" s="139" t="s">
        <v>28</v>
      </c>
      <c r="D28" s="140">
        <v>150</v>
      </c>
      <c r="E28" s="141">
        <v>0.71111111111111114</v>
      </c>
      <c r="F28" s="141">
        <v>0.60416666666666663</v>
      </c>
      <c r="G28" s="141">
        <v>0.53125</v>
      </c>
      <c r="H28" s="142"/>
      <c r="I28" s="143">
        <f>H28*D28</f>
        <v>0</v>
      </c>
      <c r="J28" s="144">
        <f>IF(I28&lt;=499,SUM(I28*E28),IF(I28&lt;=999,SUM(I28*F28),IF(I28&gt;=1000,SUM(I28*G28),0)))</f>
        <v>0</v>
      </c>
      <c r="K28" s="88"/>
      <c r="L28" s="88"/>
    </row>
    <row r="29" spans="1:15">
      <c r="A29" s="135"/>
      <c r="B29" s="128" t="s">
        <v>31</v>
      </c>
      <c r="C29" s="83" t="s">
        <v>32</v>
      </c>
      <c r="D29" s="84">
        <v>150</v>
      </c>
      <c r="E29" s="85">
        <v>0.71111111111111114</v>
      </c>
      <c r="F29" s="85">
        <v>0.60416666666666663</v>
      </c>
      <c r="G29" s="85">
        <v>0.53125</v>
      </c>
      <c r="H29" s="27"/>
      <c r="I29" s="86">
        <f>H29*D29</f>
        <v>0</v>
      </c>
      <c r="J29" s="87">
        <f>IF(I29&lt;=499,SUM(I29*E29),IF(I29&lt;=999,SUM(I29*F29),IF(I29&gt;=1000,SUM(I29*G29),0)))</f>
        <v>0</v>
      </c>
      <c r="K29" s="88"/>
      <c r="L29" s="88"/>
    </row>
    <row r="30" spans="1:15">
      <c r="A30" s="135"/>
      <c r="B30" s="128" t="s">
        <v>1701</v>
      </c>
      <c r="C30" s="83" t="s">
        <v>1750</v>
      </c>
      <c r="D30" s="84">
        <v>150</v>
      </c>
      <c r="E30" s="85">
        <v>0.6</v>
      </c>
      <c r="F30" s="85">
        <v>0.48</v>
      </c>
      <c r="G30" s="85">
        <v>0.41</v>
      </c>
      <c r="H30" s="27"/>
      <c r="I30" s="86">
        <f t="shared" ref="I30:I32" si="2">H30*D30</f>
        <v>0</v>
      </c>
      <c r="J30" s="87">
        <f t="shared" ref="J30:J32" si="3">IF(I30&lt;=499,SUM(I30*E30),IF(I30&lt;=999,SUM(I30*F30),IF(I30&gt;=1000,SUM(I30*G30),0)))</f>
        <v>0</v>
      </c>
      <c r="K30" s="88"/>
      <c r="L30" s="88"/>
    </row>
    <row r="31" spans="1:15">
      <c r="A31" s="135"/>
      <c r="B31" s="128" t="s">
        <v>29</v>
      </c>
      <c r="C31" s="83" t="s">
        <v>30</v>
      </c>
      <c r="D31" s="84">
        <v>150</v>
      </c>
      <c r="E31" s="85">
        <v>0.71111111111111114</v>
      </c>
      <c r="F31" s="85">
        <v>0.60416666666666663</v>
      </c>
      <c r="G31" s="85">
        <v>0.53125</v>
      </c>
      <c r="H31" s="27"/>
      <c r="I31" s="86">
        <f t="shared" si="2"/>
        <v>0</v>
      </c>
      <c r="J31" s="87">
        <f t="shared" si="3"/>
        <v>0</v>
      </c>
      <c r="K31" s="88"/>
      <c r="L31" s="88"/>
    </row>
    <row r="32" spans="1:15">
      <c r="A32" s="135"/>
      <c r="B32" s="128" t="s">
        <v>33</v>
      </c>
      <c r="C32" s="83" t="s">
        <v>34</v>
      </c>
      <c r="D32" s="84">
        <v>150</v>
      </c>
      <c r="E32" s="85">
        <v>0.71111111111111114</v>
      </c>
      <c r="F32" s="85">
        <v>0.60416666666666663</v>
      </c>
      <c r="G32" s="85">
        <v>0.53125</v>
      </c>
      <c r="H32" s="27"/>
      <c r="I32" s="86">
        <f t="shared" si="2"/>
        <v>0</v>
      </c>
      <c r="J32" s="87">
        <f t="shared" si="3"/>
        <v>0</v>
      </c>
      <c r="K32" s="88"/>
      <c r="L32" s="88"/>
    </row>
    <row r="33" spans="1:12" hidden="1">
      <c r="A33" s="137" t="s">
        <v>1799</v>
      </c>
      <c r="B33" s="145" t="s">
        <v>37</v>
      </c>
      <c r="C33" s="139" t="s">
        <v>38</v>
      </c>
      <c r="D33" s="140">
        <v>150</v>
      </c>
      <c r="E33" s="141">
        <v>0.71111111111111114</v>
      </c>
      <c r="F33" s="141">
        <v>0.60416666666666663</v>
      </c>
      <c r="G33" s="141">
        <v>0.53125</v>
      </c>
      <c r="H33" s="142"/>
      <c r="I33" s="143">
        <f>H33*D33</f>
        <v>0</v>
      </c>
      <c r="J33" s="144">
        <f>IF(I33&lt;=499,SUM(I33*E33),IF(I33&lt;=999,SUM(I33*F33),IF(I33&gt;=1000,SUM(I33*G33),0)))</f>
        <v>0</v>
      </c>
      <c r="K33" s="88"/>
      <c r="L33" s="88"/>
    </row>
    <row r="34" spans="1:12" hidden="1">
      <c r="A34" s="137" t="s">
        <v>1799</v>
      </c>
      <c r="B34" s="145" t="s">
        <v>39</v>
      </c>
      <c r="C34" s="139" t="s">
        <v>40</v>
      </c>
      <c r="D34" s="140">
        <v>150</v>
      </c>
      <c r="E34" s="141">
        <v>1.7222222222222223</v>
      </c>
      <c r="F34" s="141">
        <v>1.5520833333333335</v>
      </c>
      <c r="G34" s="141">
        <v>1.4791666666666667</v>
      </c>
      <c r="H34" s="142"/>
      <c r="I34" s="143">
        <f>H34*D34</f>
        <v>0</v>
      </c>
      <c r="J34" s="144">
        <f>IF(I34&lt;=499,SUM(I34*E34),IF(I34&lt;=999,SUM(I34*F34),IF(I34&gt;=1000,SUM(I34*G34),0)))</f>
        <v>0</v>
      </c>
      <c r="K34" s="88"/>
      <c r="L34" s="88"/>
    </row>
    <row r="35" spans="1:12" hidden="1">
      <c r="A35" s="137" t="s">
        <v>1799</v>
      </c>
      <c r="B35" s="145" t="s">
        <v>41</v>
      </c>
      <c r="C35" s="139" t="s">
        <v>42</v>
      </c>
      <c r="D35" s="140">
        <v>150</v>
      </c>
      <c r="E35" s="141">
        <v>0.71111111111111114</v>
      </c>
      <c r="F35" s="141">
        <v>0.60416666666666663</v>
      </c>
      <c r="G35" s="141">
        <v>0.53125</v>
      </c>
      <c r="H35" s="142"/>
      <c r="I35" s="143">
        <f>H35*D35</f>
        <v>0</v>
      </c>
      <c r="J35" s="144">
        <f>IF(I35&lt;=499,SUM(I35*E35),IF(I35&lt;=999,SUM(I35*F35),IF(I35&gt;=1000,SUM(I35*G35),0)))</f>
        <v>0</v>
      </c>
      <c r="K35" s="88"/>
      <c r="L35" s="88"/>
    </row>
    <row r="36" spans="1:12" hidden="1">
      <c r="A36" s="137" t="s">
        <v>1799</v>
      </c>
      <c r="B36" s="145" t="s">
        <v>43</v>
      </c>
      <c r="C36" s="139" t="s">
        <v>44</v>
      </c>
      <c r="D36" s="140">
        <v>150</v>
      </c>
      <c r="E36" s="141">
        <v>1.3555555555555554</v>
      </c>
      <c r="F36" s="141">
        <v>1.2083333333333333</v>
      </c>
      <c r="G36" s="141">
        <v>1.1250000000000002</v>
      </c>
      <c r="H36" s="142"/>
      <c r="I36" s="143">
        <f>H36*D36</f>
        <v>0</v>
      </c>
      <c r="J36" s="144">
        <f>IF(I36&lt;=499,SUM(I36*E36),IF(I36&lt;=999,SUM(I36*F36),IF(I36&gt;=1000,SUM(I36*G36),0)))</f>
        <v>0</v>
      </c>
      <c r="K36" s="88"/>
      <c r="L36" s="88"/>
    </row>
    <row r="37" spans="1:12">
      <c r="A37" s="135"/>
      <c r="B37" s="128" t="s">
        <v>35</v>
      </c>
      <c r="C37" s="83" t="s">
        <v>36</v>
      </c>
      <c r="D37" s="84">
        <v>150</v>
      </c>
      <c r="E37" s="85">
        <v>0.71111111111111114</v>
      </c>
      <c r="F37" s="85">
        <v>0.60416666666666663</v>
      </c>
      <c r="G37" s="85">
        <v>0.53125</v>
      </c>
      <c r="H37" s="27"/>
      <c r="I37" s="86">
        <f t="shared" ref="I37:I40" si="4">H37*D37</f>
        <v>0</v>
      </c>
      <c r="J37" s="87">
        <f t="shared" ref="J37:J40" si="5">IF(I37&lt;=499,SUM(I37*E37),IF(I37&lt;=999,SUM(I37*F37),IF(I37&gt;=1000,SUM(I37*G37),0)))</f>
        <v>0</v>
      </c>
      <c r="K37" s="88"/>
      <c r="L37" s="88"/>
    </row>
    <row r="38" spans="1:12">
      <c r="A38" s="135"/>
      <c r="B38" s="128" t="s">
        <v>45</v>
      </c>
      <c r="C38" s="83" t="s">
        <v>46</v>
      </c>
      <c r="D38" s="84">
        <v>150</v>
      </c>
      <c r="E38" s="85">
        <v>1.3555555555555554</v>
      </c>
      <c r="F38" s="85">
        <v>1.2083333333333333</v>
      </c>
      <c r="G38" s="85">
        <v>1.1250000000000002</v>
      </c>
      <c r="H38" s="27"/>
      <c r="I38" s="86">
        <f t="shared" si="4"/>
        <v>0</v>
      </c>
      <c r="J38" s="87">
        <f t="shared" si="5"/>
        <v>0</v>
      </c>
      <c r="K38" s="88"/>
      <c r="L38" s="88"/>
    </row>
    <row r="39" spans="1:12">
      <c r="A39" s="135"/>
      <c r="B39" s="128" t="s">
        <v>47</v>
      </c>
      <c r="C39" s="83" t="s">
        <v>48</v>
      </c>
      <c r="D39" s="84">
        <v>150</v>
      </c>
      <c r="E39" s="85">
        <v>0.71111111111111114</v>
      </c>
      <c r="F39" s="85">
        <v>0.60416666666666663</v>
      </c>
      <c r="G39" s="85">
        <v>0.53125</v>
      </c>
      <c r="H39" s="27"/>
      <c r="I39" s="86">
        <f t="shared" si="4"/>
        <v>0</v>
      </c>
      <c r="J39" s="87">
        <f t="shared" si="5"/>
        <v>0</v>
      </c>
      <c r="K39" s="88"/>
      <c r="L39" s="88"/>
    </row>
    <row r="40" spans="1:12">
      <c r="A40" s="135"/>
      <c r="B40" s="128" t="s">
        <v>49</v>
      </c>
      <c r="C40" s="83" t="s">
        <v>50</v>
      </c>
      <c r="D40" s="84">
        <v>150</v>
      </c>
      <c r="E40" s="85">
        <v>1.3555555555555554</v>
      </c>
      <c r="F40" s="85">
        <v>1.2083333333333333</v>
      </c>
      <c r="G40" s="85">
        <v>1.1250000000000002</v>
      </c>
      <c r="H40" s="27"/>
      <c r="I40" s="86">
        <f t="shared" si="4"/>
        <v>0</v>
      </c>
      <c r="J40" s="87">
        <f t="shared" si="5"/>
        <v>0</v>
      </c>
      <c r="K40" s="88"/>
      <c r="L40" s="88"/>
    </row>
    <row r="41" spans="1:12" hidden="1">
      <c r="A41" s="137" t="s">
        <v>1799</v>
      </c>
      <c r="B41" s="145" t="s">
        <v>53</v>
      </c>
      <c r="C41" s="139" t="s">
        <v>54</v>
      </c>
      <c r="D41" s="140">
        <v>150</v>
      </c>
      <c r="E41" s="141">
        <v>0.71111111111111114</v>
      </c>
      <c r="F41" s="141">
        <v>0.60416666666666663</v>
      </c>
      <c r="G41" s="141">
        <v>0.53125</v>
      </c>
      <c r="H41" s="142"/>
      <c r="I41" s="143">
        <f t="shared" ref="I41:I48" si="6">H41*D41</f>
        <v>0</v>
      </c>
      <c r="J41" s="144">
        <f t="shared" ref="J41:J48" si="7">IF(I41&lt;=499,SUM(I41*E41),IF(I41&lt;=999,SUM(I41*F41),IF(I41&gt;=1000,SUM(I41*G41),0)))</f>
        <v>0</v>
      </c>
      <c r="K41" s="88"/>
      <c r="L41" s="88"/>
    </row>
    <row r="42" spans="1:12">
      <c r="A42" s="135"/>
      <c r="B42" s="128" t="s">
        <v>51</v>
      </c>
      <c r="C42" s="83" t="s">
        <v>52</v>
      </c>
      <c r="D42" s="84">
        <v>150</v>
      </c>
      <c r="E42" s="85">
        <v>0.71111111111111114</v>
      </c>
      <c r="F42" s="85">
        <v>0.60416666666666663</v>
      </c>
      <c r="G42" s="85">
        <v>0.53125</v>
      </c>
      <c r="H42" s="27"/>
      <c r="I42" s="86">
        <f t="shared" si="6"/>
        <v>0</v>
      </c>
      <c r="J42" s="87">
        <f t="shared" si="7"/>
        <v>0</v>
      </c>
      <c r="K42" s="88"/>
      <c r="L42" s="88"/>
    </row>
    <row r="43" spans="1:12" hidden="1">
      <c r="A43" s="137" t="s">
        <v>1799</v>
      </c>
      <c r="B43" s="145" t="s">
        <v>57</v>
      </c>
      <c r="C43" s="139" t="s">
        <v>58</v>
      </c>
      <c r="D43" s="140">
        <v>150</v>
      </c>
      <c r="E43" s="141">
        <v>0.71111111111111114</v>
      </c>
      <c r="F43" s="141">
        <v>0.60416666666666663</v>
      </c>
      <c r="G43" s="141">
        <v>0.53125</v>
      </c>
      <c r="H43" s="142"/>
      <c r="I43" s="143">
        <f t="shared" si="6"/>
        <v>0</v>
      </c>
      <c r="J43" s="144">
        <f t="shared" si="7"/>
        <v>0</v>
      </c>
      <c r="K43" s="88"/>
      <c r="L43" s="88"/>
    </row>
    <row r="44" spans="1:12" hidden="1">
      <c r="A44" s="137" t="s">
        <v>1799</v>
      </c>
      <c r="B44" s="145" t="s">
        <v>59</v>
      </c>
      <c r="C44" s="139" t="s">
        <v>60</v>
      </c>
      <c r="D44" s="140">
        <v>150</v>
      </c>
      <c r="E44" s="141">
        <v>1.3555555555555554</v>
      </c>
      <c r="F44" s="141">
        <v>1.2083333333333333</v>
      </c>
      <c r="G44" s="141">
        <v>1.1250000000000002</v>
      </c>
      <c r="H44" s="142"/>
      <c r="I44" s="143">
        <f t="shared" si="6"/>
        <v>0</v>
      </c>
      <c r="J44" s="144">
        <f t="shared" si="7"/>
        <v>0</v>
      </c>
      <c r="K44" s="88"/>
      <c r="L44" s="88"/>
    </row>
    <row r="45" spans="1:12" hidden="1">
      <c r="A45" s="137" t="s">
        <v>1799</v>
      </c>
      <c r="B45" s="145" t="s">
        <v>61</v>
      </c>
      <c r="C45" s="139" t="s">
        <v>62</v>
      </c>
      <c r="D45" s="140">
        <v>150</v>
      </c>
      <c r="E45" s="141">
        <v>0.71111111111111114</v>
      </c>
      <c r="F45" s="141">
        <v>0.60416666666666663</v>
      </c>
      <c r="G45" s="141">
        <v>0.53125</v>
      </c>
      <c r="H45" s="142"/>
      <c r="I45" s="143">
        <f t="shared" si="6"/>
        <v>0</v>
      </c>
      <c r="J45" s="144">
        <f t="shared" si="7"/>
        <v>0</v>
      </c>
      <c r="K45" s="88"/>
      <c r="L45" s="88"/>
    </row>
    <row r="46" spans="1:12">
      <c r="A46" s="135"/>
      <c r="B46" s="128" t="s">
        <v>55</v>
      </c>
      <c r="C46" s="83" t="s">
        <v>56</v>
      </c>
      <c r="D46" s="84">
        <v>150</v>
      </c>
      <c r="E46" s="85">
        <v>1.3555555555555554</v>
      </c>
      <c r="F46" s="85">
        <v>1.2083333333333333</v>
      </c>
      <c r="G46" s="85">
        <v>1.1250000000000002</v>
      </c>
      <c r="H46" s="27"/>
      <c r="I46" s="86">
        <f t="shared" si="6"/>
        <v>0</v>
      </c>
      <c r="J46" s="87">
        <f t="shared" si="7"/>
        <v>0</v>
      </c>
      <c r="K46" s="88"/>
      <c r="L46" s="88"/>
    </row>
    <row r="47" spans="1:12" hidden="1">
      <c r="A47" s="137" t="s">
        <v>1799</v>
      </c>
      <c r="B47" s="145" t="s">
        <v>65</v>
      </c>
      <c r="C47" s="139" t="s">
        <v>66</v>
      </c>
      <c r="D47" s="140">
        <v>150</v>
      </c>
      <c r="E47" s="141">
        <v>0.71111111111111114</v>
      </c>
      <c r="F47" s="141">
        <v>0.60416666666666663</v>
      </c>
      <c r="G47" s="141">
        <v>0.53125</v>
      </c>
      <c r="H47" s="142"/>
      <c r="I47" s="143">
        <f t="shared" si="6"/>
        <v>0</v>
      </c>
      <c r="J47" s="144">
        <f t="shared" si="7"/>
        <v>0</v>
      </c>
      <c r="K47" s="88"/>
      <c r="L47" s="88"/>
    </row>
    <row r="48" spans="1:12" hidden="1">
      <c r="A48" s="137" t="s">
        <v>1799</v>
      </c>
      <c r="B48" s="145" t="s">
        <v>67</v>
      </c>
      <c r="C48" s="139" t="s">
        <v>68</v>
      </c>
      <c r="D48" s="140">
        <v>150</v>
      </c>
      <c r="E48" s="141">
        <v>1.3555555555555554</v>
      </c>
      <c r="F48" s="141">
        <v>1.2083333333333333</v>
      </c>
      <c r="G48" s="141">
        <v>1.1250000000000002</v>
      </c>
      <c r="H48" s="142"/>
      <c r="I48" s="143">
        <f t="shared" si="6"/>
        <v>0</v>
      </c>
      <c r="J48" s="144">
        <f t="shared" si="7"/>
        <v>0</v>
      </c>
      <c r="K48" s="88"/>
      <c r="L48" s="88"/>
    </row>
    <row r="49" spans="1:12">
      <c r="A49" s="135"/>
      <c r="B49" s="128" t="s">
        <v>1702</v>
      </c>
      <c r="C49" s="83" t="s">
        <v>1751</v>
      </c>
      <c r="D49" s="84">
        <v>150</v>
      </c>
      <c r="E49" s="85">
        <v>0.62</v>
      </c>
      <c r="F49" s="85">
        <v>0.5</v>
      </c>
      <c r="G49" s="85">
        <v>0.43</v>
      </c>
      <c r="H49" s="27"/>
      <c r="I49" s="86">
        <f t="shared" ref="I49:I50" si="8">H49*D49</f>
        <v>0</v>
      </c>
      <c r="J49" s="87">
        <f t="shared" ref="J49:J50" si="9">IF(I49&lt;=499,SUM(I49*E49),IF(I49&lt;=999,SUM(I49*F49),IF(I49&gt;=1000,SUM(I49*G49),0)))</f>
        <v>0</v>
      </c>
      <c r="K49" s="88"/>
      <c r="L49" s="88"/>
    </row>
    <row r="50" spans="1:12">
      <c r="A50" s="135"/>
      <c r="B50" s="128" t="s">
        <v>63</v>
      </c>
      <c r="C50" s="83" t="s">
        <v>64</v>
      </c>
      <c r="D50" s="84">
        <v>150</v>
      </c>
      <c r="E50" s="85">
        <v>0.71111111111111114</v>
      </c>
      <c r="F50" s="85">
        <v>0.60416666666666663</v>
      </c>
      <c r="G50" s="85">
        <v>0.53125</v>
      </c>
      <c r="H50" s="27"/>
      <c r="I50" s="86">
        <f t="shared" si="8"/>
        <v>0</v>
      </c>
      <c r="J50" s="87">
        <f t="shared" si="9"/>
        <v>0</v>
      </c>
      <c r="K50" s="88"/>
      <c r="L50" s="88"/>
    </row>
    <row r="51" spans="1:12" hidden="1">
      <c r="A51" s="137" t="s">
        <v>1799</v>
      </c>
      <c r="B51" s="145" t="s">
        <v>73</v>
      </c>
      <c r="C51" s="139" t="s">
        <v>74</v>
      </c>
      <c r="D51" s="140">
        <v>150</v>
      </c>
      <c r="E51" s="141">
        <v>1.3555555555555554</v>
      </c>
      <c r="F51" s="141">
        <v>1.2083333333333333</v>
      </c>
      <c r="G51" s="141">
        <v>1.1250000000000002</v>
      </c>
      <c r="H51" s="142"/>
      <c r="I51" s="143">
        <f>H51*D51</f>
        <v>0</v>
      </c>
      <c r="J51" s="144">
        <f>IF(I51&lt;=499,SUM(I51*E51),IF(I51&lt;=999,SUM(I51*F51),IF(I51&gt;=1000,SUM(I51*G51),0)))</f>
        <v>0</v>
      </c>
      <c r="K51" s="88"/>
      <c r="L51" s="88"/>
    </row>
    <row r="52" spans="1:12">
      <c r="A52" s="135"/>
      <c r="B52" s="128" t="s">
        <v>69</v>
      </c>
      <c r="C52" s="83" t="s">
        <v>70</v>
      </c>
      <c r="D52" s="84">
        <v>150</v>
      </c>
      <c r="E52" s="85">
        <v>1.3888888888888888</v>
      </c>
      <c r="F52" s="85">
        <v>1.2395833333333333</v>
      </c>
      <c r="G52" s="85">
        <v>1.1666666666666667</v>
      </c>
      <c r="H52" s="27"/>
      <c r="I52" s="86">
        <f t="shared" ref="I52:I53" si="10">H52*D52</f>
        <v>0</v>
      </c>
      <c r="J52" s="87">
        <f t="shared" ref="J52:J53" si="11">IF(I52&lt;=499,SUM(I52*E52),IF(I52&lt;=999,SUM(I52*F52),IF(I52&gt;=1000,SUM(I52*G52),0)))</f>
        <v>0</v>
      </c>
      <c r="K52" s="88"/>
      <c r="L52" s="88"/>
    </row>
    <row r="53" spans="1:12">
      <c r="A53" s="135"/>
      <c r="B53" s="128" t="s">
        <v>71</v>
      </c>
      <c r="C53" s="83" t="s">
        <v>72</v>
      </c>
      <c r="D53" s="84">
        <v>150</v>
      </c>
      <c r="E53" s="85">
        <v>1.3555555555555554</v>
      </c>
      <c r="F53" s="85">
        <v>1.2083333333333333</v>
      </c>
      <c r="G53" s="85">
        <v>1.1250000000000002</v>
      </c>
      <c r="H53" s="27"/>
      <c r="I53" s="86">
        <f t="shared" si="10"/>
        <v>0</v>
      </c>
      <c r="J53" s="87">
        <f t="shared" si="11"/>
        <v>0</v>
      </c>
      <c r="K53" s="88"/>
      <c r="L53" s="88"/>
    </row>
    <row r="54" spans="1:12" hidden="1">
      <c r="A54" s="137" t="s">
        <v>1799</v>
      </c>
      <c r="B54" s="145" t="s">
        <v>79</v>
      </c>
      <c r="C54" s="139" t="s">
        <v>80</v>
      </c>
      <c r="D54" s="140">
        <v>150</v>
      </c>
      <c r="E54" s="141">
        <v>0.71111111111111114</v>
      </c>
      <c r="F54" s="141">
        <v>0.60416666666666663</v>
      </c>
      <c r="G54" s="141">
        <v>0.53125</v>
      </c>
      <c r="H54" s="142"/>
      <c r="I54" s="143">
        <f>H54*D54</f>
        <v>0</v>
      </c>
      <c r="J54" s="144">
        <f>IF(I54&lt;=499,SUM(I54*E54),IF(I54&lt;=999,SUM(I54*F54),IF(I54&gt;=1000,SUM(I54*G54),0)))</f>
        <v>0</v>
      </c>
      <c r="K54" s="88"/>
      <c r="L54" s="88"/>
    </row>
    <row r="55" spans="1:12">
      <c r="A55" s="135"/>
      <c r="B55" s="128" t="s">
        <v>75</v>
      </c>
      <c r="C55" s="83" t="s">
        <v>76</v>
      </c>
      <c r="D55" s="84">
        <v>150</v>
      </c>
      <c r="E55" s="85">
        <v>1.3555555555555554</v>
      </c>
      <c r="F55" s="85">
        <v>1.2083333333333333</v>
      </c>
      <c r="G55" s="85">
        <v>1.1250000000000002</v>
      </c>
      <c r="H55" s="27"/>
      <c r="I55" s="86">
        <f t="shared" ref="I55:I58" si="12">H55*D55</f>
        <v>0</v>
      </c>
      <c r="J55" s="87">
        <f t="shared" ref="J55:J58" si="13">IF(I55&lt;=499,SUM(I55*E55),IF(I55&lt;=999,SUM(I55*F55),IF(I55&gt;=1000,SUM(I55*G55),0)))</f>
        <v>0</v>
      </c>
      <c r="K55" s="88"/>
      <c r="L55" s="88"/>
    </row>
    <row r="56" spans="1:12">
      <c r="A56" s="135"/>
      <c r="B56" s="128" t="s">
        <v>77</v>
      </c>
      <c r="C56" s="83" t="s">
        <v>78</v>
      </c>
      <c r="D56" s="84">
        <v>150</v>
      </c>
      <c r="E56" s="85">
        <v>0.71111111111111114</v>
      </c>
      <c r="F56" s="85">
        <v>0.60416666666666663</v>
      </c>
      <c r="G56" s="85">
        <v>0.53125</v>
      </c>
      <c r="H56" s="27"/>
      <c r="I56" s="86">
        <f t="shared" si="12"/>
        <v>0</v>
      </c>
      <c r="J56" s="87">
        <f t="shared" si="13"/>
        <v>0</v>
      </c>
      <c r="K56" s="88"/>
      <c r="L56" s="88"/>
    </row>
    <row r="57" spans="1:12">
      <c r="A57" s="135"/>
      <c r="B57" s="128" t="s">
        <v>81</v>
      </c>
      <c r="C57" s="83" t="s">
        <v>82</v>
      </c>
      <c r="D57" s="84">
        <v>150</v>
      </c>
      <c r="E57" s="85">
        <v>0.71111111111111114</v>
      </c>
      <c r="F57" s="85">
        <v>0.60416666666666663</v>
      </c>
      <c r="G57" s="85">
        <v>0.53125</v>
      </c>
      <c r="H57" s="27"/>
      <c r="I57" s="86">
        <f t="shared" si="12"/>
        <v>0</v>
      </c>
      <c r="J57" s="87">
        <f t="shared" si="13"/>
        <v>0</v>
      </c>
      <c r="K57" s="88"/>
      <c r="L57" s="88"/>
    </row>
    <row r="58" spans="1:12">
      <c r="A58" s="135"/>
      <c r="B58" s="128" t="s">
        <v>83</v>
      </c>
      <c r="C58" s="83" t="s">
        <v>84</v>
      </c>
      <c r="D58" s="84">
        <v>150</v>
      </c>
      <c r="E58" s="85">
        <v>1.3555555555555554</v>
      </c>
      <c r="F58" s="85">
        <v>1.2083333333333333</v>
      </c>
      <c r="G58" s="85">
        <v>1.1250000000000002</v>
      </c>
      <c r="H58" s="27"/>
      <c r="I58" s="86">
        <f t="shared" si="12"/>
        <v>0</v>
      </c>
      <c r="J58" s="87">
        <f t="shared" si="13"/>
        <v>0</v>
      </c>
      <c r="K58" s="88"/>
      <c r="L58" s="88"/>
    </row>
    <row r="59" spans="1:12" hidden="1">
      <c r="A59" s="137" t="s">
        <v>1799</v>
      </c>
      <c r="B59" s="145" t="s">
        <v>89</v>
      </c>
      <c r="C59" s="139" t="s">
        <v>90</v>
      </c>
      <c r="D59" s="140">
        <v>150</v>
      </c>
      <c r="E59" s="141">
        <v>0.71111111111111114</v>
      </c>
      <c r="F59" s="141">
        <v>0.60416666666666663</v>
      </c>
      <c r="G59" s="141">
        <v>0.53125</v>
      </c>
      <c r="H59" s="142"/>
      <c r="I59" s="143">
        <f>H59*D59</f>
        <v>0</v>
      </c>
      <c r="J59" s="144">
        <f>IF(I59&lt;=499,SUM(I59*E59),IF(I59&lt;=999,SUM(I59*F59),IF(I59&gt;=1000,SUM(I59*G59),0)))</f>
        <v>0</v>
      </c>
      <c r="K59" s="88"/>
      <c r="L59" s="88"/>
    </row>
    <row r="60" spans="1:12" hidden="1">
      <c r="A60" s="137" t="s">
        <v>1799</v>
      </c>
      <c r="B60" s="145" t="s">
        <v>91</v>
      </c>
      <c r="C60" s="139" t="s">
        <v>92</v>
      </c>
      <c r="D60" s="140">
        <v>150</v>
      </c>
      <c r="E60" s="141">
        <v>0.71111111111111114</v>
      </c>
      <c r="F60" s="141">
        <v>0.60416666666666663</v>
      </c>
      <c r="G60" s="141">
        <v>0.53125</v>
      </c>
      <c r="H60" s="142"/>
      <c r="I60" s="143">
        <f>H60*D60</f>
        <v>0</v>
      </c>
      <c r="J60" s="144">
        <f>IF(I60&lt;=499,SUM(I60*E60),IF(I60&lt;=999,SUM(I60*F60),IF(I60&gt;=1000,SUM(I60*G60),0)))</f>
        <v>0</v>
      </c>
      <c r="K60" s="88"/>
      <c r="L60" s="88"/>
    </row>
    <row r="61" spans="1:12" hidden="1">
      <c r="A61" s="137" t="s">
        <v>1799</v>
      </c>
      <c r="B61" s="145" t="s">
        <v>93</v>
      </c>
      <c r="C61" s="139" t="s">
        <v>94</v>
      </c>
      <c r="D61" s="140">
        <v>150</v>
      </c>
      <c r="E61" s="141">
        <v>1.3555555555555554</v>
      </c>
      <c r="F61" s="141">
        <v>1.2083333333333333</v>
      </c>
      <c r="G61" s="141">
        <v>1.1250000000000002</v>
      </c>
      <c r="H61" s="142"/>
      <c r="I61" s="143">
        <f>H61*D61</f>
        <v>0</v>
      </c>
      <c r="J61" s="144">
        <f>IF(I61&lt;=499,SUM(I61*E61),IF(I61&lt;=999,SUM(I61*F61),IF(I61&gt;=1000,SUM(I61*G61),0)))</f>
        <v>0</v>
      </c>
      <c r="K61" s="88"/>
      <c r="L61" s="88"/>
    </row>
    <row r="62" spans="1:12">
      <c r="A62" s="135"/>
      <c r="B62" s="128" t="s">
        <v>85</v>
      </c>
      <c r="C62" s="83" t="s">
        <v>86</v>
      </c>
      <c r="D62" s="84">
        <v>150</v>
      </c>
      <c r="E62" s="85">
        <v>0.71111111111111114</v>
      </c>
      <c r="F62" s="85">
        <v>0.60416666666666663</v>
      </c>
      <c r="G62" s="85">
        <v>0.53125</v>
      </c>
      <c r="H62" s="27"/>
      <c r="I62" s="86">
        <f>H62*D62</f>
        <v>0</v>
      </c>
      <c r="J62" s="87">
        <f>IF(I62&lt;=499,SUM(I62*E62),IF(I62&lt;=999,SUM(I62*F62),IF(I62&gt;=1000,SUM(I62*G62),0)))</f>
        <v>0</v>
      </c>
      <c r="K62" s="88"/>
      <c r="L62" s="88"/>
    </row>
    <row r="63" spans="1:12" hidden="1">
      <c r="A63" s="137" t="s">
        <v>1799</v>
      </c>
      <c r="B63" s="145" t="s">
        <v>97</v>
      </c>
      <c r="C63" s="139" t="s">
        <v>98</v>
      </c>
      <c r="D63" s="140">
        <v>104</v>
      </c>
      <c r="E63" s="141">
        <v>1.3666666666666667</v>
      </c>
      <c r="F63" s="141">
        <v>1.21875</v>
      </c>
      <c r="G63" s="141">
        <v>1.1458333333333335</v>
      </c>
      <c r="H63" s="142"/>
      <c r="I63" s="143">
        <f>H63*D63</f>
        <v>0</v>
      </c>
      <c r="J63" s="144">
        <f>IF(I63&lt;=499,SUM(I63*E63),IF(I63&lt;=999,SUM(I63*F63),IF(I63&gt;=1000,SUM(I63*G63),0)))</f>
        <v>0</v>
      </c>
      <c r="K63" s="88"/>
      <c r="L63" s="88"/>
    </row>
    <row r="64" spans="1:12">
      <c r="A64" s="135"/>
      <c r="B64" s="128" t="s">
        <v>87</v>
      </c>
      <c r="C64" s="83" t="s">
        <v>88</v>
      </c>
      <c r="D64" s="84">
        <v>150</v>
      </c>
      <c r="E64" s="85">
        <v>0.71111111111111114</v>
      </c>
      <c r="F64" s="85">
        <v>0.60416666666666663</v>
      </c>
      <c r="G64" s="85">
        <v>0.53125</v>
      </c>
      <c r="H64" s="27"/>
      <c r="I64" s="86">
        <f t="shared" ref="I64:I67" si="14">H64*D64</f>
        <v>0</v>
      </c>
      <c r="J64" s="87">
        <f t="shared" ref="J64:J67" si="15">IF(I64&lt;=499,SUM(I64*E64),IF(I64&lt;=999,SUM(I64*F64),IF(I64&gt;=1000,SUM(I64*G64),0)))</f>
        <v>0</v>
      </c>
      <c r="K64" s="88"/>
      <c r="L64" s="88"/>
    </row>
    <row r="65" spans="1:12">
      <c r="A65" s="135"/>
      <c r="B65" s="128" t="s">
        <v>1703</v>
      </c>
      <c r="C65" s="83" t="s">
        <v>1788</v>
      </c>
      <c r="D65" s="84">
        <v>150</v>
      </c>
      <c r="E65" s="85">
        <v>1.1399999999999999</v>
      </c>
      <c r="F65" s="85">
        <v>1.01</v>
      </c>
      <c r="G65" s="85">
        <v>0.95</v>
      </c>
      <c r="H65" s="27"/>
      <c r="I65" s="86">
        <f t="shared" si="14"/>
        <v>0</v>
      </c>
      <c r="J65" s="87">
        <f t="shared" si="15"/>
        <v>0</v>
      </c>
      <c r="K65" s="88"/>
      <c r="L65" s="88"/>
    </row>
    <row r="66" spans="1:12">
      <c r="A66" s="135"/>
      <c r="B66" s="128" t="s">
        <v>95</v>
      </c>
      <c r="C66" s="83" t="s">
        <v>96</v>
      </c>
      <c r="D66" s="84">
        <v>150</v>
      </c>
      <c r="E66" s="85">
        <v>1.3555555555555554</v>
      </c>
      <c r="F66" s="85">
        <v>1.2083333333333333</v>
      </c>
      <c r="G66" s="85">
        <v>1.1250000000000002</v>
      </c>
      <c r="H66" s="27"/>
      <c r="I66" s="86">
        <f t="shared" si="14"/>
        <v>0</v>
      </c>
      <c r="J66" s="87">
        <f t="shared" si="15"/>
        <v>0</v>
      </c>
      <c r="K66" s="88"/>
      <c r="L66" s="88"/>
    </row>
    <row r="67" spans="1:12">
      <c r="A67" s="135"/>
      <c r="B67" s="128" t="s">
        <v>1715</v>
      </c>
      <c r="C67" s="83" t="s">
        <v>1752</v>
      </c>
      <c r="D67" s="84">
        <v>150</v>
      </c>
      <c r="E67" s="85">
        <v>0.44</v>
      </c>
      <c r="F67" s="85">
        <v>0.33</v>
      </c>
      <c r="G67" s="85">
        <v>0.27</v>
      </c>
      <c r="H67" s="27"/>
      <c r="I67" s="86">
        <f t="shared" si="14"/>
        <v>0</v>
      </c>
      <c r="J67" s="87">
        <f t="shared" si="15"/>
        <v>0</v>
      </c>
      <c r="K67" s="88"/>
      <c r="L67" s="88"/>
    </row>
    <row r="68" spans="1:12" hidden="1">
      <c r="A68" s="137" t="s">
        <v>1799</v>
      </c>
      <c r="B68" s="145" t="s">
        <v>107</v>
      </c>
      <c r="C68" s="139" t="s">
        <v>108</v>
      </c>
      <c r="D68" s="140">
        <v>104</v>
      </c>
      <c r="E68" s="141">
        <v>0.7</v>
      </c>
      <c r="F68" s="141">
        <v>0.59375000000000011</v>
      </c>
      <c r="G68" s="141">
        <v>0.52083333333333337</v>
      </c>
      <c r="H68" s="142"/>
      <c r="I68" s="143">
        <f>H68*D68</f>
        <v>0</v>
      </c>
      <c r="J68" s="144">
        <f>IF(I68&lt;=499,SUM(I68*E68),IF(I68&lt;=999,SUM(I68*F68),IF(I68&gt;=1000,SUM(I68*G68),0)))</f>
        <v>0</v>
      </c>
      <c r="K68" s="88"/>
      <c r="L68" s="88"/>
    </row>
    <row r="69" spans="1:12" hidden="1">
      <c r="A69" s="137" t="s">
        <v>1799</v>
      </c>
      <c r="B69" s="145" t="s">
        <v>109</v>
      </c>
      <c r="C69" s="139" t="s">
        <v>110</v>
      </c>
      <c r="D69" s="140">
        <v>150</v>
      </c>
      <c r="E69" s="141">
        <v>0.58888888888888891</v>
      </c>
      <c r="F69" s="141">
        <v>0.48958333333333337</v>
      </c>
      <c r="G69" s="141">
        <v>0.42708333333333337</v>
      </c>
      <c r="H69" s="142"/>
      <c r="I69" s="143">
        <f>H69*D69</f>
        <v>0</v>
      </c>
      <c r="J69" s="144">
        <f>IF(I69&lt;=499,SUM(I69*E69),IF(I69&lt;=999,SUM(I69*F69),IF(I69&gt;=1000,SUM(I69*G69),0)))</f>
        <v>0</v>
      </c>
      <c r="K69" s="88"/>
      <c r="L69" s="88"/>
    </row>
    <row r="70" spans="1:12">
      <c r="A70" s="135"/>
      <c r="B70" s="128" t="s">
        <v>1399</v>
      </c>
      <c r="C70" s="83" t="s">
        <v>1400</v>
      </c>
      <c r="D70" s="84">
        <v>150</v>
      </c>
      <c r="E70" s="85">
        <v>0.52222222222222225</v>
      </c>
      <c r="F70" s="85">
        <v>0.42708333333333337</v>
      </c>
      <c r="G70" s="85">
        <v>0.36458333333333337</v>
      </c>
      <c r="H70" s="27"/>
      <c r="I70" s="86">
        <f t="shared" ref="I70:I74" si="16">H70*D70</f>
        <v>0</v>
      </c>
      <c r="J70" s="87">
        <f t="shared" ref="J70:J74" si="17">IF(I70&lt;=499,SUM(I70*E70),IF(I70&lt;=999,SUM(I70*F70),IF(I70&gt;=1000,SUM(I70*G70),0)))</f>
        <v>0</v>
      </c>
      <c r="K70" s="88"/>
      <c r="L70" s="88"/>
    </row>
    <row r="71" spans="1:12">
      <c r="A71" s="135"/>
      <c r="B71" s="128" t="s">
        <v>240</v>
      </c>
      <c r="C71" s="83" t="s">
        <v>241</v>
      </c>
      <c r="D71" s="84">
        <v>150</v>
      </c>
      <c r="E71" s="85">
        <v>0.52222222222222225</v>
      </c>
      <c r="F71" s="85">
        <v>0.42708333333333337</v>
      </c>
      <c r="G71" s="85">
        <v>0.36458333333333337</v>
      </c>
      <c r="H71" s="27"/>
      <c r="I71" s="86">
        <f t="shared" si="16"/>
        <v>0</v>
      </c>
      <c r="J71" s="87">
        <f t="shared" si="17"/>
        <v>0</v>
      </c>
      <c r="K71" s="88"/>
      <c r="L71" s="88"/>
    </row>
    <row r="72" spans="1:12">
      <c r="A72" s="135"/>
      <c r="B72" s="128" t="s">
        <v>1401</v>
      </c>
      <c r="C72" s="83" t="s">
        <v>1402</v>
      </c>
      <c r="D72" s="84">
        <v>150</v>
      </c>
      <c r="E72" s="85">
        <v>0.52222222222222225</v>
      </c>
      <c r="F72" s="85">
        <v>0.42708333333333337</v>
      </c>
      <c r="G72" s="85">
        <v>0.36458333333333337</v>
      </c>
      <c r="H72" s="27"/>
      <c r="I72" s="86">
        <f t="shared" si="16"/>
        <v>0</v>
      </c>
      <c r="J72" s="87">
        <f t="shared" si="17"/>
        <v>0</v>
      </c>
      <c r="K72" s="88"/>
      <c r="L72" s="88"/>
    </row>
    <row r="73" spans="1:12">
      <c r="A73" s="135"/>
      <c r="B73" s="128" t="s">
        <v>460</v>
      </c>
      <c r="C73" s="83" t="s">
        <v>461</v>
      </c>
      <c r="D73" s="84">
        <v>150</v>
      </c>
      <c r="E73" s="85">
        <v>0.71111111111111114</v>
      </c>
      <c r="F73" s="85">
        <v>0.60416666666666663</v>
      </c>
      <c r="G73" s="85">
        <v>0.53125</v>
      </c>
      <c r="H73" s="27"/>
      <c r="I73" s="86">
        <f t="shared" si="16"/>
        <v>0</v>
      </c>
      <c r="J73" s="87">
        <f t="shared" si="17"/>
        <v>0</v>
      </c>
      <c r="K73" s="88"/>
      <c r="L73" s="88"/>
    </row>
    <row r="74" spans="1:12">
      <c r="A74" s="135"/>
      <c r="B74" s="128" t="s">
        <v>456</v>
      </c>
      <c r="C74" s="83" t="s">
        <v>457</v>
      </c>
      <c r="D74" s="84">
        <v>150</v>
      </c>
      <c r="E74" s="85">
        <v>0.65555555555555556</v>
      </c>
      <c r="F74" s="85">
        <v>0.55208333333333337</v>
      </c>
      <c r="G74" s="85">
        <v>0.47916666666666669</v>
      </c>
      <c r="H74" s="27"/>
      <c r="I74" s="86">
        <f t="shared" si="16"/>
        <v>0</v>
      </c>
      <c r="J74" s="87">
        <f t="shared" si="17"/>
        <v>0</v>
      </c>
      <c r="K74" s="88"/>
      <c r="L74" s="88"/>
    </row>
    <row r="75" spans="1:12" hidden="1">
      <c r="A75" s="137" t="s">
        <v>1799</v>
      </c>
      <c r="B75" s="145" t="s">
        <v>119</v>
      </c>
      <c r="C75" s="139" t="s">
        <v>120</v>
      </c>
      <c r="D75" s="140">
        <v>104</v>
      </c>
      <c r="E75" s="141">
        <v>1.3666666666666667</v>
      </c>
      <c r="F75" s="141">
        <v>1.21875</v>
      </c>
      <c r="G75" s="141">
        <v>1.1458333333333335</v>
      </c>
      <c r="H75" s="142"/>
      <c r="I75" s="143">
        <f>H75*D75</f>
        <v>0</v>
      </c>
      <c r="J75" s="144">
        <f>IF(I75&lt;=499,SUM(I75*E75),IF(I75&lt;=999,SUM(I75*F75),IF(I75&gt;=1000,SUM(I75*G75),0)))</f>
        <v>0</v>
      </c>
      <c r="K75" s="88"/>
      <c r="L75" s="88"/>
    </row>
    <row r="76" spans="1:12">
      <c r="A76" s="135"/>
      <c r="B76" s="128" t="s">
        <v>458</v>
      </c>
      <c r="C76" s="83" t="s">
        <v>459</v>
      </c>
      <c r="D76" s="84">
        <v>150</v>
      </c>
      <c r="E76" s="85">
        <v>1.3333333333333333</v>
      </c>
      <c r="F76" s="85">
        <v>1.1875</v>
      </c>
      <c r="G76" s="85">
        <v>1.1145833333333335</v>
      </c>
      <c r="H76" s="27"/>
      <c r="I76" s="86">
        <f>H76*D76</f>
        <v>0</v>
      </c>
      <c r="J76" s="87">
        <f>IF(I76&lt;=499,SUM(I76*E76),IF(I76&lt;=999,SUM(I76*F76),IF(I76&gt;=1000,SUM(I76*G76),0)))</f>
        <v>0</v>
      </c>
      <c r="K76" s="88"/>
      <c r="L76" s="88"/>
    </row>
    <row r="77" spans="1:12" hidden="1">
      <c r="A77" s="137" t="s">
        <v>1799</v>
      </c>
      <c r="B77" s="145" t="s">
        <v>1392</v>
      </c>
      <c r="C77" s="139" t="s">
        <v>1393</v>
      </c>
      <c r="D77" s="140">
        <v>104</v>
      </c>
      <c r="E77" s="141">
        <v>1.822222222222222</v>
      </c>
      <c r="F77" s="141">
        <v>1.6458333333333335</v>
      </c>
      <c r="G77" s="141">
        <v>1.5625</v>
      </c>
      <c r="H77" s="142"/>
      <c r="I77" s="143">
        <f>H77*D77</f>
        <v>0</v>
      </c>
      <c r="J77" s="144">
        <f>IF(I77&lt;=499,SUM(I77*E77),IF(I77&lt;=999,SUM(I77*F77),IF(I77&gt;=1000,SUM(I77*G77),0)))</f>
        <v>0</v>
      </c>
      <c r="K77" s="88"/>
      <c r="L77" s="88"/>
    </row>
    <row r="78" spans="1:12">
      <c r="A78" s="135"/>
      <c r="B78" s="128" t="s">
        <v>454</v>
      </c>
      <c r="C78" s="83" t="s">
        <v>455</v>
      </c>
      <c r="D78" s="84">
        <v>150</v>
      </c>
      <c r="E78" s="85">
        <v>0.65555555555555556</v>
      </c>
      <c r="F78" s="85">
        <v>0.55208333333333337</v>
      </c>
      <c r="G78" s="85">
        <v>0.47916666666666669</v>
      </c>
      <c r="H78" s="27"/>
      <c r="I78" s="86">
        <f t="shared" ref="I78:I79" si="18">H78*D78</f>
        <v>0</v>
      </c>
      <c r="J78" s="87">
        <f t="shared" ref="J78:J79" si="19">IF(I78&lt;=499,SUM(I78*E78),IF(I78&lt;=999,SUM(I78*F78),IF(I78&gt;=1000,SUM(I78*G78),0)))</f>
        <v>0</v>
      </c>
      <c r="K78" s="88"/>
      <c r="L78" s="88"/>
    </row>
    <row r="79" spans="1:12">
      <c r="A79" s="135"/>
      <c r="B79" s="128" t="s">
        <v>1706</v>
      </c>
      <c r="C79" s="83" t="s">
        <v>1753</v>
      </c>
      <c r="D79" s="84">
        <v>104</v>
      </c>
      <c r="E79" s="85">
        <v>0.59</v>
      </c>
      <c r="F79" s="85">
        <v>0.46</v>
      </c>
      <c r="G79" s="85">
        <v>0.4</v>
      </c>
      <c r="H79" s="27"/>
      <c r="I79" s="86">
        <f t="shared" si="18"/>
        <v>0</v>
      </c>
      <c r="J79" s="87">
        <f t="shared" si="19"/>
        <v>0</v>
      </c>
      <c r="K79" s="88"/>
      <c r="L79" s="88"/>
    </row>
    <row r="80" spans="1:12" hidden="1">
      <c r="A80" s="137" t="s">
        <v>1799</v>
      </c>
      <c r="B80" s="145" t="s">
        <v>127</v>
      </c>
      <c r="C80" s="139" t="s">
        <v>128</v>
      </c>
      <c r="D80" s="140">
        <v>104</v>
      </c>
      <c r="E80" s="141">
        <v>0.7</v>
      </c>
      <c r="F80" s="141">
        <v>0.59375000000000011</v>
      </c>
      <c r="G80" s="141">
        <v>0.52083333333333337</v>
      </c>
      <c r="H80" s="142"/>
      <c r="I80" s="143">
        <f>H80*D80</f>
        <v>0</v>
      </c>
      <c r="J80" s="144">
        <f>IF(I80&lt;=499,SUM(I80*E80),IF(I80&lt;=999,SUM(I80*F80),IF(I80&gt;=1000,SUM(I80*G80),0)))</f>
        <v>0</v>
      </c>
      <c r="K80" s="88"/>
      <c r="L80" s="88"/>
    </row>
    <row r="81" spans="1:12">
      <c r="A81" s="135"/>
      <c r="B81" s="128" t="s">
        <v>99</v>
      </c>
      <c r="C81" s="83" t="s">
        <v>100</v>
      </c>
      <c r="D81" s="84">
        <v>104</v>
      </c>
      <c r="E81" s="85">
        <v>0.58888888888888891</v>
      </c>
      <c r="F81" s="85">
        <v>0.48958333333333337</v>
      </c>
      <c r="G81" s="85">
        <v>0.42708333333333337</v>
      </c>
      <c r="H81" s="27"/>
      <c r="I81" s="86">
        <f t="shared" ref="I81:I86" si="20">H81*D81</f>
        <v>0</v>
      </c>
      <c r="J81" s="87">
        <f t="shared" ref="J81:J86" si="21">IF(I81&lt;=499,SUM(I81*E81),IF(I81&lt;=999,SUM(I81*F81),IF(I81&gt;=1000,SUM(I81*G81),0)))</f>
        <v>0</v>
      </c>
      <c r="K81" s="88"/>
      <c r="L81" s="88"/>
    </row>
    <row r="82" spans="1:12">
      <c r="A82" s="135"/>
      <c r="B82" s="128" t="s">
        <v>101</v>
      </c>
      <c r="C82" s="83" t="s">
        <v>102</v>
      </c>
      <c r="D82" s="84">
        <v>104</v>
      </c>
      <c r="E82" s="85">
        <v>0.58888888888888891</v>
      </c>
      <c r="F82" s="85">
        <v>0.48958333333333337</v>
      </c>
      <c r="G82" s="85">
        <v>0.42708333333333337</v>
      </c>
      <c r="H82" s="27"/>
      <c r="I82" s="86">
        <f t="shared" si="20"/>
        <v>0</v>
      </c>
      <c r="J82" s="87">
        <f t="shared" si="21"/>
        <v>0</v>
      </c>
      <c r="K82" s="88"/>
      <c r="L82" s="88"/>
    </row>
    <row r="83" spans="1:12">
      <c r="A83" s="135"/>
      <c r="B83" s="128" t="s">
        <v>103</v>
      </c>
      <c r="C83" s="83" t="s">
        <v>104</v>
      </c>
      <c r="D83" s="84">
        <v>104</v>
      </c>
      <c r="E83" s="85">
        <v>0.58888888888888891</v>
      </c>
      <c r="F83" s="85">
        <v>0.48958333333333337</v>
      </c>
      <c r="G83" s="85">
        <v>0.42708333333333337</v>
      </c>
      <c r="H83" s="27"/>
      <c r="I83" s="86">
        <f t="shared" si="20"/>
        <v>0</v>
      </c>
      <c r="J83" s="87">
        <f t="shared" si="21"/>
        <v>0</v>
      </c>
      <c r="K83" s="88"/>
      <c r="L83" s="88"/>
    </row>
    <row r="84" spans="1:12">
      <c r="A84" s="135"/>
      <c r="B84" s="128" t="s">
        <v>105</v>
      </c>
      <c r="C84" s="83" t="s">
        <v>106</v>
      </c>
      <c r="D84" s="84">
        <v>104</v>
      </c>
      <c r="E84" s="85">
        <v>0.58888888888888891</v>
      </c>
      <c r="F84" s="85">
        <v>0.48958333333333337</v>
      </c>
      <c r="G84" s="85">
        <v>0.42708333333333337</v>
      </c>
      <c r="H84" s="27"/>
      <c r="I84" s="86">
        <f t="shared" si="20"/>
        <v>0</v>
      </c>
      <c r="J84" s="87">
        <f t="shared" si="21"/>
        <v>0</v>
      </c>
      <c r="K84" s="88"/>
      <c r="L84" s="88"/>
    </row>
    <row r="85" spans="1:12">
      <c r="A85" s="135"/>
      <c r="B85" s="128" t="s">
        <v>1704</v>
      </c>
      <c r="C85" s="83" t="s">
        <v>1754</v>
      </c>
      <c r="D85" s="84">
        <v>104</v>
      </c>
      <c r="E85" s="85">
        <v>1.1499999999999999</v>
      </c>
      <c r="F85" s="85">
        <v>1.02</v>
      </c>
      <c r="G85" s="85">
        <v>0.96</v>
      </c>
      <c r="H85" s="27"/>
      <c r="I85" s="86">
        <f t="shared" si="20"/>
        <v>0</v>
      </c>
      <c r="J85" s="87">
        <f t="shared" si="21"/>
        <v>0</v>
      </c>
      <c r="K85" s="88"/>
      <c r="L85" s="88"/>
    </row>
    <row r="86" spans="1:12">
      <c r="A86" s="135"/>
      <c r="B86" s="128" t="s">
        <v>1705</v>
      </c>
      <c r="C86" s="83" t="s">
        <v>1791</v>
      </c>
      <c r="D86" s="84">
        <v>150</v>
      </c>
      <c r="E86" s="85">
        <v>0.49</v>
      </c>
      <c r="F86" s="85">
        <v>0.36</v>
      </c>
      <c r="G86" s="85">
        <v>0.31</v>
      </c>
      <c r="H86" s="27"/>
      <c r="I86" s="86">
        <f t="shared" si="20"/>
        <v>0</v>
      </c>
      <c r="J86" s="87">
        <f t="shared" si="21"/>
        <v>0</v>
      </c>
      <c r="K86" s="88"/>
      <c r="L86" s="88"/>
    </row>
    <row r="87" spans="1:12" hidden="1">
      <c r="A87" s="137" t="s">
        <v>1799</v>
      </c>
      <c r="B87" s="145" t="s">
        <v>141</v>
      </c>
      <c r="C87" s="139" t="s">
        <v>142</v>
      </c>
      <c r="D87" s="140">
        <v>150</v>
      </c>
      <c r="E87" s="141">
        <v>1.4555555555555555</v>
      </c>
      <c r="F87" s="141">
        <v>1.3020833333333335</v>
      </c>
      <c r="G87" s="141">
        <v>1.2291666666666667</v>
      </c>
      <c r="H87" s="142"/>
      <c r="I87" s="143">
        <f>H87*D87</f>
        <v>0</v>
      </c>
      <c r="J87" s="144">
        <f>IF(I87&lt;=499,SUM(I87*E87),IF(I87&lt;=999,SUM(I87*F87),IF(I87&gt;=1000,SUM(I87*G87),0)))</f>
        <v>0</v>
      </c>
      <c r="K87" s="88"/>
      <c r="L87" s="88"/>
    </row>
    <row r="88" spans="1:12">
      <c r="A88" s="135"/>
      <c r="B88" s="128" t="s">
        <v>111</v>
      </c>
      <c r="C88" s="83" t="s">
        <v>112</v>
      </c>
      <c r="D88" s="84">
        <v>150</v>
      </c>
      <c r="E88" s="85">
        <v>0.58888888888888891</v>
      </c>
      <c r="F88" s="85">
        <v>0.48958333333333337</v>
      </c>
      <c r="G88" s="85">
        <v>0.42708333333333337</v>
      </c>
      <c r="H88" s="27"/>
      <c r="I88" s="86">
        <f t="shared" ref="I88:I97" si="22">H88*D88</f>
        <v>0</v>
      </c>
      <c r="J88" s="87">
        <f t="shared" ref="J88:J97" si="23">IF(I88&lt;=499,SUM(I88*E88),IF(I88&lt;=999,SUM(I88*F88),IF(I88&gt;=1000,SUM(I88*G88),0)))</f>
        <v>0</v>
      </c>
      <c r="K88" s="88"/>
      <c r="L88" s="88"/>
    </row>
    <row r="89" spans="1:12">
      <c r="A89" s="135"/>
      <c r="B89" s="128" t="s">
        <v>113</v>
      </c>
      <c r="C89" s="83" t="s">
        <v>114</v>
      </c>
      <c r="D89" s="84">
        <v>104</v>
      </c>
      <c r="E89" s="85">
        <v>0.58888888888888891</v>
      </c>
      <c r="F89" s="85">
        <v>0.48958333333333337</v>
      </c>
      <c r="G89" s="85">
        <v>0.42708333333333337</v>
      </c>
      <c r="H89" s="27"/>
      <c r="I89" s="86">
        <f t="shared" si="22"/>
        <v>0</v>
      </c>
      <c r="J89" s="87">
        <f t="shared" si="23"/>
        <v>0</v>
      </c>
      <c r="K89" s="88"/>
      <c r="L89" s="88"/>
    </row>
    <row r="90" spans="1:12">
      <c r="A90" s="135"/>
      <c r="B90" s="128" t="s">
        <v>115</v>
      </c>
      <c r="C90" s="83" t="s">
        <v>116</v>
      </c>
      <c r="D90" s="84">
        <v>104</v>
      </c>
      <c r="E90" s="85">
        <v>1.3666666666666667</v>
      </c>
      <c r="F90" s="85">
        <v>1.21875</v>
      </c>
      <c r="G90" s="85">
        <v>1.1458333333333335</v>
      </c>
      <c r="H90" s="27"/>
      <c r="I90" s="86">
        <f t="shared" si="22"/>
        <v>0</v>
      </c>
      <c r="J90" s="87">
        <f t="shared" si="23"/>
        <v>0</v>
      </c>
      <c r="K90" s="88"/>
      <c r="L90" s="88"/>
    </row>
    <row r="91" spans="1:12">
      <c r="A91" s="135"/>
      <c r="B91" s="128" t="s">
        <v>117</v>
      </c>
      <c r="C91" s="83" t="s">
        <v>118</v>
      </c>
      <c r="D91" s="84">
        <v>104</v>
      </c>
      <c r="E91" s="85">
        <v>0.58888888888888891</v>
      </c>
      <c r="F91" s="85">
        <v>0.48958333333333337</v>
      </c>
      <c r="G91" s="85">
        <v>0.42708333333333337</v>
      </c>
      <c r="H91" s="27"/>
      <c r="I91" s="86">
        <f t="shared" si="22"/>
        <v>0</v>
      </c>
      <c r="J91" s="87">
        <f t="shared" si="23"/>
        <v>0</v>
      </c>
      <c r="K91" s="88"/>
      <c r="L91" s="88"/>
    </row>
    <row r="92" spans="1:12">
      <c r="A92" s="135"/>
      <c r="B92" s="128" t="s">
        <v>1390</v>
      </c>
      <c r="C92" s="83" t="s">
        <v>1391</v>
      </c>
      <c r="D92" s="84">
        <v>104</v>
      </c>
      <c r="E92" s="85">
        <v>1.3666666666666667</v>
      </c>
      <c r="F92" s="85">
        <v>1.21875</v>
      </c>
      <c r="G92" s="85">
        <v>1.1458333333333335</v>
      </c>
      <c r="H92" s="27"/>
      <c r="I92" s="86">
        <f t="shared" si="22"/>
        <v>0</v>
      </c>
      <c r="J92" s="87">
        <f t="shared" si="23"/>
        <v>0</v>
      </c>
      <c r="K92" s="88"/>
      <c r="L92" s="88"/>
    </row>
    <row r="93" spans="1:12">
      <c r="A93" s="135"/>
      <c r="B93" s="128" t="s">
        <v>121</v>
      </c>
      <c r="C93" s="83" t="s">
        <v>122</v>
      </c>
      <c r="D93" s="84">
        <v>104</v>
      </c>
      <c r="E93" s="85">
        <v>1.7222222222222223</v>
      </c>
      <c r="F93" s="85">
        <v>1.5520833333333335</v>
      </c>
      <c r="G93" s="85">
        <v>1.4791666666666667</v>
      </c>
      <c r="H93" s="27"/>
      <c r="I93" s="86">
        <f t="shared" si="22"/>
        <v>0</v>
      </c>
      <c r="J93" s="87">
        <f t="shared" si="23"/>
        <v>0</v>
      </c>
      <c r="K93" s="88"/>
      <c r="L93" s="88"/>
    </row>
    <row r="94" spans="1:12">
      <c r="A94" s="135"/>
      <c r="B94" s="128" t="s">
        <v>123</v>
      </c>
      <c r="C94" s="83" t="s">
        <v>124</v>
      </c>
      <c r="D94" s="84">
        <v>104</v>
      </c>
      <c r="E94" s="85">
        <v>1.822222222222222</v>
      </c>
      <c r="F94" s="85">
        <v>1.6458333333333335</v>
      </c>
      <c r="G94" s="85">
        <v>1.5625</v>
      </c>
      <c r="H94" s="27"/>
      <c r="I94" s="86">
        <f t="shared" si="22"/>
        <v>0</v>
      </c>
      <c r="J94" s="87">
        <f t="shared" si="23"/>
        <v>0</v>
      </c>
      <c r="K94" s="88"/>
      <c r="L94" s="88"/>
    </row>
    <row r="95" spans="1:12">
      <c r="A95" s="135"/>
      <c r="B95" s="128" t="s">
        <v>125</v>
      </c>
      <c r="C95" s="83" t="s">
        <v>126</v>
      </c>
      <c r="D95" s="84">
        <v>104</v>
      </c>
      <c r="E95" s="85">
        <v>0.58888888888888891</v>
      </c>
      <c r="F95" s="85">
        <v>0.48958333333333337</v>
      </c>
      <c r="G95" s="85">
        <v>0.42708333333333337</v>
      </c>
      <c r="H95" s="27"/>
      <c r="I95" s="86">
        <f t="shared" si="22"/>
        <v>0</v>
      </c>
      <c r="J95" s="87">
        <f t="shared" si="23"/>
        <v>0</v>
      </c>
      <c r="K95" s="88"/>
      <c r="L95" s="88"/>
    </row>
    <row r="96" spans="1:12">
      <c r="A96" s="135"/>
      <c r="B96" s="128" t="s">
        <v>129</v>
      </c>
      <c r="C96" s="83" t="s">
        <v>130</v>
      </c>
      <c r="D96" s="84">
        <v>104</v>
      </c>
      <c r="E96" s="85">
        <v>0.58888888888888891</v>
      </c>
      <c r="F96" s="85">
        <v>0.48958333333333337</v>
      </c>
      <c r="G96" s="85">
        <v>0.42708333333333337</v>
      </c>
      <c r="H96" s="27"/>
      <c r="I96" s="86">
        <f t="shared" si="22"/>
        <v>0</v>
      </c>
      <c r="J96" s="87">
        <f t="shared" si="23"/>
        <v>0</v>
      </c>
      <c r="K96" s="88"/>
      <c r="L96" s="88"/>
    </row>
    <row r="97" spans="1:12">
      <c r="A97" s="135"/>
      <c r="B97" s="128" t="s">
        <v>656</v>
      </c>
      <c r="C97" s="83" t="s">
        <v>657</v>
      </c>
      <c r="D97" s="84">
        <v>84</v>
      </c>
      <c r="E97" s="85">
        <v>2.1888888888888887</v>
      </c>
      <c r="F97" s="85">
        <v>1.9895833333333333</v>
      </c>
      <c r="G97" s="85">
        <v>1.9166666666666667</v>
      </c>
      <c r="H97" s="27"/>
      <c r="I97" s="86">
        <f t="shared" si="22"/>
        <v>0</v>
      </c>
      <c r="J97" s="87">
        <f t="shared" si="23"/>
        <v>0</v>
      </c>
      <c r="K97" s="88"/>
      <c r="L97" s="88"/>
    </row>
    <row r="98" spans="1:12" hidden="1">
      <c r="A98" s="137" t="s">
        <v>1799</v>
      </c>
      <c r="B98" s="145" t="s">
        <v>163</v>
      </c>
      <c r="C98" s="139" t="s">
        <v>164</v>
      </c>
      <c r="D98" s="140">
        <v>150</v>
      </c>
      <c r="E98" s="141">
        <v>0.62222222222222223</v>
      </c>
      <c r="F98" s="141">
        <v>0.52083333333333337</v>
      </c>
      <c r="G98" s="141">
        <v>0.4375</v>
      </c>
      <c r="H98" s="142"/>
      <c r="I98" s="143">
        <f>H98*D98</f>
        <v>0</v>
      </c>
      <c r="J98" s="144">
        <f>IF(I98&lt;=499,SUM(I98*E98),IF(I98&lt;=999,SUM(I98*F98),IF(I98&gt;=1000,SUM(I98*G98),0)))</f>
        <v>0</v>
      </c>
      <c r="K98" s="88"/>
      <c r="L98" s="88"/>
    </row>
    <row r="99" spans="1:12" hidden="1">
      <c r="A99" s="137" t="s">
        <v>1799</v>
      </c>
      <c r="B99" s="145" t="s">
        <v>165</v>
      </c>
      <c r="C99" s="139" t="s">
        <v>166</v>
      </c>
      <c r="D99" s="140">
        <v>104</v>
      </c>
      <c r="E99" s="141">
        <v>0.71111111111111114</v>
      </c>
      <c r="F99" s="141">
        <v>0.60416666666666663</v>
      </c>
      <c r="G99" s="141">
        <v>0.53125</v>
      </c>
      <c r="H99" s="142"/>
      <c r="I99" s="143">
        <f>H99*D99</f>
        <v>0</v>
      </c>
      <c r="J99" s="144">
        <f>IF(I99&lt;=499,SUM(I99*E99),IF(I99&lt;=999,SUM(I99*F99),IF(I99&gt;=1000,SUM(I99*G99),0)))</f>
        <v>0</v>
      </c>
      <c r="K99" s="88"/>
      <c r="L99" s="88"/>
    </row>
    <row r="100" spans="1:12">
      <c r="A100" s="135"/>
      <c r="B100" s="128" t="s">
        <v>1730</v>
      </c>
      <c r="C100" s="83" t="s">
        <v>1793</v>
      </c>
      <c r="D100" s="84">
        <v>104</v>
      </c>
      <c r="E100" s="85">
        <v>1.66</v>
      </c>
      <c r="F100" s="85">
        <v>1.5</v>
      </c>
      <c r="G100" s="85">
        <v>1.43</v>
      </c>
      <c r="H100" s="27"/>
      <c r="I100" s="86">
        <f t="shared" ref="I100:I105" si="24">H100*D100</f>
        <v>0</v>
      </c>
      <c r="J100" s="87">
        <f t="shared" ref="J100:J105" si="25">IF(I100&lt;=499,SUM(I100*E100),IF(I100&lt;=999,SUM(I100*F100),IF(I100&gt;=1000,SUM(I100*G100),0)))</f>
        <v>0</v>
      </c>
      <c r="K100" s="88"/>
      <c r="L100" s="88"/>
    </row>
    <row r="101" spans="1:12">
      <c r="A101" s="135"/>
      <c r="B101" s="128" t="s">
        <v>821</v>
      </c>
      <c r="C101" s="83" t="s">
        <v>822</v>
      </c>
      <c r="D101" s="84">
        <v>104</v>
      </c>
      <c r="E101" s="85">
        <v>0.58888888888888891</v>
      </c>
      <c r="F101" s="85">
        <v>0.48958333333333337</v>
      </c>
      <c r="G101" s="85">
        <v>0.42708333333333337</v>
      </c>
      <c r="H101" s="27"/>
      <c r="I101" s="86">
        <f t="shared" si="24"/>
        <v>0</v>
      </c>
      <c r="J101" s="87">
        <f t="shared" si="25"/>
        <v>0</v>
      </c>
      <c r="K101" s="88"/>
      <c r="L101" s="88"/>
    </row>
    <row r="102" spans="1:12">
      <c r="A102" s="135"/>
      <c r="B102" s="128" t="s">
        <v>779</v>
      </c>
      <c r="C102" s="83" t="s">
        <v>780</v>
      </c>
      <c r="D102" s="84">
        <v>104</v>
      </c>
      <c r="E102" s="85">
        <v>0.58888888888888891</v>
      </c>
      <c r="F102" s="85">
        <v>0.48958333333333337</v>
      </c>
      <c r="G102" s="85">
        <v>0.42708333333333337</v>
      </c>
      <c r="H102" s="27"/>
      <c r="I102" s="86">
        <f t="shared" si="24"/>
        <v>0</v>
      </c>
      <c r="J102" s="87">
        <f t="shared" si="25"/>
        <v>0</v>
      </c>
      <c r="K102" s="88"/>
      <c r="L102" s="88"/>
    </row>
    <row r="103" spans="1:12">
      <c r="A103" s="135"/>
      <c r="B103" s="128" t="s">
        <v>781</v>
      </c>
      <c r="C103" s="83" t="s">
        <v>782</v>
      </c>
      <c r="D103" s="84">
        <v>104</v>
      </c>
      <c r="E103" s="85">
        <v>0.58888888888888891</v>
      </c>
      <c r="F103" s="85">
        <v>0.48958333333333337</v>
      </c>
      <c r="G103" s="85">
        <v>0.42708333333333337</v>
      </c>
      <c r="H103" s="27"/>
      <c r="I103" s="86">
        <f t="shared" si="24"/>
        <v>0</v>
      </c>
      <c r="J103" s="87">
        <f t="shared" si="25"/>
        <v>0</v>
      </c>
      <c r="K103" s="88"/>
      <c r="L103" s="88"/>
    </row>
    <row r="104" spans="1:12">
      <c r="A104" s="135"/>
      <c r="B104" s="128" t="s">
        <v>783</v>
      </c>
      <c r="C104" s="83" t="s">
        <v>784</v>
      </c>
      <c r="D104" s="84">
        <v>104</v>
      </c>
      <c r="E104" s="85">
        <v>0.58888888888888891</v>
      </c>
      <c r="F104" s="85">
        <v>0.48958333333333337</v>
      </c>
      <c r="G104" s="85">
        <v>0.42708333333333337</v>
      </c>
      <c r="H104" s="27"/>
      <c r="I104" s="86">
        <f t="shared" si="24"/>
        <v>0</v>
      </c>
      <c r="J104" s="87">
        <f t="shared" si="25"/>
        <v>0</v>
      </c>
      <c r="K104" s="88"/>
      <c r="L104" s="88"/>
    </row>
    <row r="105" spans="1:12">
      <c r="A105" s="135"/>
      <c r="B105" s="128" t="s">
        <v>785</v>
      </c>
      <c r="C105" s="83" t="s">
        <v>786</v>
      </c>
      <c r="D105" s="84">
        <v>104</v>
      </c>
      <c r="E105" s="85">
        <v>0.58888888888888891</v>
      </c>
      <c r="F105" s="85">
        <v>0.48958333333333337</v>
      </c>
      <c r="G105" s="85">
        <v>0.42708333333333337</v>
      </c>
      <c r="H105" s="27"/>
      <c r="I105" s="86">
        <f t="shared" si="24"/>
        <v>0</v>
      </c>
      <c r="J105" s="87">
        <f t="shared" si="25"/>
        <v>0</v>
      </c>
      <c r="K105" s="88"/>
      <c r="L105" s="88"/>
    </row>
    <row r="106" spans="1:12" hidden="1">
      <c r="A106" s="137" t="s">
        <v>1799</v>
      </c>
      <c r="B106" s="145" t="s">
        <v>179</v>
      </c>
      <c r="C106" s="139" t="s">
        <v>180</v>
      </c>
      <c r="D106" s="140">
        <v>104</v>
      </c>
      <c r="E106" s="141">
        <v>0.88888888888888895</v>
      </c>
      <c r="F106" s="141">
        <v>0.77083333333333337</v>
      </c>
      <c r="G106" s="141">
        <v>0.68750000000000011</v>
      </c>
      <c r="H106" s="142"/>
      <c r="I106" s="143">
        <f>H106*D106</f>
        <v>0</v>
      </c>
      <c r="J106" s="144">
        <f>IF(I106&lt;=499,SUM(I106*E106),IF(I106&lt;=999,SUM(I106*F106),IF(I106&gt;=1000,SUM(I106*G106),0)))</f>
        <v>0</v>
      </c>
      <c r="K106" s="88"/>
      <c r="L106" s="88"/>
    </row>
    <row r="107" spans="1:12">
      <c r="A107" s="135"/>
      <c r="B107" s="128" t="s">
        <v>787</v>
      </c>
      <c r="C107" s="83" t="s">
        <v>788</v>
      </c>
      <c r="D107" s="84">
        <v>104</v>
      </c>
      <c r="E107" s="85">
        <v>0.58888888888888891</v>
      </c>
      <c r="F107" s="85">
        <v>0.48958333333333337</v>
      </c>
      <c r="G107" s="85">
        <v>0.42708333333333337</v>
      </c>
      <c r="H107" s="27"/>
      <c r="I107" s="86">
        <f t="shared" ref="I107:I111" si="26">H107*D107</f>
        <v>0</v>
      </c>
      <c r="J107" s="87">
        <f t="shared" ref="J107:J111" si="27">IF(I107&lt;=499,SUM(I107*E107),IF(I107&lt;=999,SUM(I107*F107),IF(I107&gt;=1000,SUM(I107*G107),0)))</f>
        <v>0</v>
      </c>
      <c r="K107" s="88"/>
      <c r="L107" s="88"/>
    </row>
    <row r="108" spans="1:12">
      <c r="A108" s="135"/>
      <c r="B108" s="128" t="s">
        <v>789</v>
      </c>
      <c r="C108" s="83" t="s">
        <v>790</v>
      </c>
      <c r="D108" s="84">
        <v>104</v>
      </c>
      <c r="E108" s="85">
        <v>1.5555555555555554</v>
      </c>
      <c r="F108" s="85">
        <v>1.3958333333333335</v>
      </c>
      <c r="G108" s="85">
        <v>1.3125</v>
      </c>
      <c r="H108" s="27"/>
      <c r="I108" s="86">
        <f t="shared" si="26"/>
        <v>0</v>
      </c>
      <c r="J108" s="87">
        <f t="shared" si="27"/>
        <v>0</v>
      </c>
      <c r="K108" s="88"/>
      <c r="L108" s="88"/>
    </row>
    <row r="109" spans="1:12">
      <c r="A109" s="135"/>
      <c r="B109" s="128" t="s">
        <v>793</v>
      </c>
      <c r="C109" s="83" t="s">
        <v>794</v>
      </c>
      <c r="D109" s="84">
        <v>150</v>
      </c>
      <c r="E109" s="85">
        <v>0.58888888888888891</v>
      </c>
      <c r="F109" s="85">
        <v>0.48958333333333337</v>
      </c>
      <c r="G109" s="85">
        <v>0.42708333333333337</v>
      </c>
      <c r="H109" s="27"/>
      <c r="I109" s="86">
        <f t="shared" si="26"/>
        <v>0</v>
      </c>
      <c r="J109" s="87">
        <f t="shared" si="27"/>
        <v>0</v>
      </c>
      <c r="K109" s="88"/>
      <c r="L109" s="88"/>
    </row>
    <row r="110" spans="1:12">
      <c r="A110" s="135"/>
      <c r="B110" s="128" t="s">
        <v>1731</v>
      </c>
      <c r="C110" s="83" t="s">
        <v>1794</v>
      </c>
      <c r="D110" s="84">
        <v>104</v>
      </c>
      <c r="E110" s="85">
        <v>0.49</v>
      </c>
      <c r="F110" s="85">
        <v>0.36</v>
      </c>
      <c r="G110" s="85">
        <v>0.31</v>
      </c>
      <c r="H110" s="27"/>
      <c r="I110" s="86">
        <f t="shared" si="26"/>
        <v>0</v>
      </c>
      <c r="J110" s="87">
        <f t="shared" si="27"/>
        <v>0</v>
      </c>
      <c r="K110" s="88"/>
      <c r="L110" s="88"/>
    </row>
    <row r="111" spans="1:12">
      <c r="A111" s="135"/>
      <c r="B111" s="128" t="s">
        <v>795</v>
      </c>
      <c r="C111" s="83" t="s">
        <v>796</v>
      </c>
      <c r="D111" s="84">
        <v>150</v>
      </c>
      <c r="E111" s="85">
        <v>1.5333333333333332</v>
      </c>
      <c r="F111" s="85">
        <v>1.3750000000000002</v>
      </c>
      <c r="G111" s="85">
        <v>1.3020833333333335</v>
      </c>
      <c r="H111" s="27"/>
      <c r="I111" s="86">
        <f t="shared" si="26"/>
        <v>0</v>
      </c>
      <c r="J111" s="87">
        <f t="shared" si="27"/>
        <v>0</v>
      </c>
      <c r="K111" s="88"/>
      <c r="L111" s="88"/>
    </row>
    <row r="112" spans="1:12" hidden="1">
      <c r="A112" s="137" t="s">
        <v>1799</v>
      </c>
      <c r="B112" s="145" t="s">
        <v>1394</v>
      </c>
      <c r="C112" s="139" t="s">
        <v>1395</v>
      </c>
      <c r="D112" s="140">
        <v>66</v>
      </c>
      <c r="E112" s="141">
        <v>1.8</v>
      </c>
      <c r="F112" s="141">
        <v>1.6250000000000002</v>
      </c>
      <c r="G112" s="141">
        <v>1.5520833333333335</v>
      </c>
      <c r="H112" s="142"/>
      <c r="I112" s="143">
        <f>H112*D112</f>
        <v>0</v>
      </c>
      <c r="J112" s="144">
        <f>IF(I112&lt;=499,SUM(I112*E112),IF(I112&lt;=999,SUM(I112*F112),IF(I112&gt;=1000,SUM(I112*G112),0)))</f>
        <v>0</v>
      </c>
      <c r="K112" s="88"/>
      <c r="L112" s="88"/>
    </row>
    <row r="113" spans="1:12" hidden="1">
      <c r="A113" s="137" t="s">
        <v>1799</v>
      </c>
      <c r="B113" s="145" t="s">
        <v>191</v>
      </c>
      <c r="C113" s="139" t="s">
        <v>192</v>
      </c>
      <c r="D113" s="140">
        <v>150</v>
      </c>
      <c r="E113" s="141">
        <v>0.53333333333333333</v>
      </c>
      <c r="F113" s="141">
        <v>0.4375</v>
      </c>
      <c r="G113" s="141">
        <v>0.375</v>
      </c>
      <c r="H113" s="142"/>
      <c r="I113" s="143">
        <f>H113*D113</f>
        <v>0</v>
      </c>
      <c r="J113" s="144">
        <f>IF(I113&lt;=499,SUM(I113*E113),IF(I113&lt;=999,SUM(I113*F113),IF(I113&gt;=1000,SUM(I113*G113),0)))</f>
        <v>0</v>
      </c>
      <c r="K113" s="88"/>
      <c r="L113" s="88"/>
    </row>
    <row r="114" spans="1:12" hidden="1">
      <c r="A114" s="137" t="s">
        <v>1799</v>
      </c>
      <c r="B114" s="145" t="s">
        <v>193</v>
      </c>
      <c r="C114" s="139" t="s">
        <v>194</v>
      </c>
      <c r="D114" s="140">
        <v>150</v>
      </c>
      <c r="E114" s="141">
        <v>0.53333333333333333</v>
      </c>
      <c r="F114" s="141">
        <v>0.4375</v>
      </c>
      <c r="G114" s="141">
        <v>0.375</v>
      </c>
      <c r="H114" s="142"/>
      <c r="I114" s="143">
        <f>H114*D114</f>
        <v>0</v>
      </c>
      <c r="J114" s="144">
        <f>IF(I114&lt;=499,SUM(I114*E114),IF(I114&lt;=999,SUM(I114*F114),IF(I114&gt;=1000,SUM(I114*G114),0)))</f>
        <v>0</v>
      </c>
      <c r="K114" s="88"/>
      <c r="L114" s="88"/>
    </row>
    <row r="115" spans="1:12">
      <c r="A115" s="135"/>
      <c r="B115" s="128" t="s">
        <v>797</v>
      </c>
      <c r="C115" s="83" t="s">
        <v>798</v>
      </c>
      <c r="D115" s="84">
        <v>150</v>
      </c>
      <c r="E115" s="85">
        <v>0.58888888888888891</v>
      </c>
      <c r="F115" s="85">
        <v>0.48958333333333337</v>
      </c>
      <c r="G115" s="85">
        <v>0.42708333333333337</v>
      </c>
      <c r="H115" s="27"/>
      <c r="I115" s="86">
        <f t="shared" ref="I115:I120" si="28">H115*D115</f>
        <v>0</v>
      </c>
      <c r="J115" s="87">
        <f t="shared" ref="J115:J120" si="29">IF(I115&lt;=499,SUM(I115*E115),IF(I115&lt;=999,SUM(I115*F115),IF(I115&gt;=1000,SUM(I115*G115),0)))</f>
        <v>0</v>
      </c>
      <c r="K115" s="88"/>
      <c r="L115" s="88"/>
    </row>
    <row r="116" spans="1:12">
      <c r="A116" s="135"/>
      <c r="B116" s="128" t="s">
        <v>1732</v>
      </c>
      <c r="C116" s="83" t="s">
        <v>1796</v>
      </c>
      <c r="D116" s="84">
        <v>104</v>
      </c>
      <c r="E116" s="85">
        <v>1.29</v>
      </c>
      <c r="F116" s="85">
        <v>1.17</v>
      </c>
      <c r="G116" s="85">
        <v>1.1000000000000001</v>
      </c>
      <c r="H116" s="27"/>
      <c r="I116" s="86">
        <f t="shared" si="28"/>
        <v>0</v>
      </c>
      <c r="J116" s="87">
        <f t="shared" si="29"/>
        <v>0</v>
      </c>
      <c r="K116" s="88"/>
      <c r="L116" s="88"/>
    </row>
    <row r="117" spans="1:12">
      <c r="A117" s="135"/>
      <c r="B117" s="128" t="s">
        <v>799</v>
      </c>
      <c r="C117" s="83" t="s">
        <v>800</v>
      </c>
      <c r="D117" s="84">
        <v>104</v>
      </c>
      <c r="E117" s="85">
        <v>0.58888888888888891</v>
      </c>
      <c r="F117" s="85">
        <v>0.48958333333333337</v>
      </c>
      <c r="G117" s="85">
        <v>0.42708333333333337</v>
      </c>
      <c r="H117" s="27"/>
      <c r="I117" s="86">
        <f t="shared" si="28"/>
        <v>0</v>
      </c>
      <c r="J117" s="87">
        <f t="shared" si="29"/>
        <v>0</v>
      </c>
      <c r="K117" s="88"/>
      <c r="L117" s="88"/>
    </row>
    <row r="118" spans="1:12">
      <c r="A118" s="135"/>
      <c r="B118" s="128" t="s">
        <v>801</v>
      </c>
      <c r="C118" s="83" t="s">
        <v>802</v>
      </c>
      <c r="D118" s="84">
        <v>104</v>
      </c>
      <c r="E118" s="85">
        <v>0.58888888888888891</v>
      </c>
      <c r="F118" s="85">
        <v>0.48958333333333337</v>
      </c>
      <c r="G118" s="85">
        <v>0.42708333333333337</v>
      </c>
      <c r="H118" s="27"/>
      <c r="I118" s="86">
        <f t="shared" si="28"/>
        <v>0</v>
      </c>
      <c r="J118" s="87">
        <f t="shared" si="29"/>
        <v>0</v>
      </c>
      <c r="K118" s="88"/>
      <c r="L118" s="88"/>
    </row>
    <row r="119" spans="1:12">
      <c r="A119" s="135"/>
      <c r="B119" s="128" t="s">
        <v>803</v>
      </c>
      <c r="C119" s="83" t="s">
        <v>804</v>
      </c>
      <c r="D119" s="84">
        <v>150</v>
      </c>
      <c r="E119" s="85">
        <v>0.58888888888888891</v>
      </c>
      <c r="F119" s="85">
        <v>0.48958333333333337</v>
      </c>
      <c r="G119" s="85">
        <v>0.42708333333333337</v>
      </c>
      <c r="H119" s="27"/>
      <c r="I119" s="86">
        <f t="shared" si="28"/>
        <v>0</v>
      </c>
      <c r="J119" s="87">
        <f t="shared" si="29"/>
        <v>0</v>
      </c>
      <c r="K119" s="88"/>
      <c r="L119" s="88"/>
    </row>
    <row r="120" spans="1:12">
      <c r="A120" s="135"/>
      <c r="B120" s="128" t="s">
        <v>805</v>
      </c>
      <c r="C120" s="83" t="s">
        <v>806</v>
      </c>
      <c r="D120" s="84">
        <v>104</v>
      </c>
      <c r="E120" s="85">
        <v>0.58888888888888891</v>
      </c>
      <c r="F120" s="85">
        <v>0.48958333333333337</v>
      </c>
      <c r="G120" s="85">
        <v>0.42708333333333337</v>
      </c>
      <c r="H120" s="27"/>
      <c r="I120" s="86">
        <f t="shared" si="28"/>
        <v>0</v>
      </c>
      <c r="J120" s="87">
        <f t="shared" si="29"/>
        <v>0</v>
      </c>
      <c r="K120" s="88"/>
      <c r="L120" s="88"/>
    </row>
    <row r="121" spans="1:12" hidden="1">
      <c r="A121" s="137" t="s">
        <v>1799</v>
      </c>
      <c r="B121" s="145" t="s">
        <v>207</v>
      </c>
      <c r="C121" s="139" t="s">
        <v>208</v>
      </c>
      <c r="D121" s="140">
        <v>150</v>
      </c>
      <c r="E121" s="141">
        <v>0.53333333333333333</v>
      </c>
      <c r="F121" s="141">
        <v>0.4375</v>
      </c>
      <c r="G121" s="141">
        <v>0.375</v>
      </c>
      <c r="H121" s="142"/>
      <c r="I121" s="143">
        <f>H121*D121</f>
        <v>0</v>
      </c>
      <c r="J121" s="144">
        <f>IF(I121&lt;=499,SUM(I121*E121),IF(I121&lt;=999,SUM(I121*F121),IF(I121&gt;=1000,SUM(I121*G121),0)))</f>
        <v>0</v>
      </c>
      <c r="K121" s="88"/>
      <c r="L121" s="88"/>
    </row>
    <row r="122" spans="1:12">
      <c r="A122" s="135"/>
      <c r="B122" s="128" t="s">
        <v>807</v>
      </c>
      <c r="C122" s="83" t="s">
        <v>808</v>
      </c>
      <c r="D122" s="84">
        <v>150</v>
      </c>
      <c r="E122" s="85">
        <v>0.58888888888888891</v>
      </c>
      <c r="F122" s="85">
        <v>0.48958333333333337</v>
      </c>
      <c r="G122" s="85">
        <v>0.42708333333333337</v>
      </c>
      <c r="H122" s="27"/>
      <c r="I122" s="86">
        <f t="shared" ref="I122:I127" si="30">H122*D122</f>
        <v>0</v>
      </c>
      <c r="J122" s="87">
        <f t="shared" ref="J122:J127" si="31">IF(I122&lt;=499,SUM(I122*E122),IF(I122&lt;=999,SUM(I122*F122),IF(I122&gt;=1000,SUM(I122*G122),0)))</f>
        <v>0</v>
      </c>
      <c r="K122" s="88"/>
      <c r="L122" s="88"/>
    </row>
    <row r="123" spans="1:12">
      <c r="A123" s="135"/>
      <c r="B123" s="128" t="s">
        <v>829</v>
      </c>
      <c r="C123" s="83" t="s">
        <v>830</v>
      </c>
      <c r="D123" s="84">
        <v>104</v>
      </c>
      <c r="E123" s="85">
        <v>1.7222222222222223</v>
      </c>
      <c r="F123" s="85">
        <v>1.5520833333333335</v>
      </c>
      <c r="G123" s="85">
        <v>1.4791666666666667</v>
      </c>
      <c r="H123" s="27"/>
      <c r="I123" s="86">
        <f t="shared" si="30"/>
        <v>0</v>
      </c>
      <c r="J123" s="87">
        <f t="shared" si="31"/>
        <v>0</v>
      </c>
      <c r="K123" s="88"/>
      <c r="L123" s="88"/>
    </row>
    <row r="124" spans="1:12">
      <c r="A124" s="135"/>
      <c r="B124" s="128" t="s">
        <v>811</v>
      </c>
      <c r="C124" s="83" t="s">
        <v>812</v>
      </c>
      <c r="D124" s="84">
        <v>150</v>
      </c>
      <c r="E124" s="85">
        <v>0.58888888888888891</v>
      </c>
      <c r="F124" s="85">
        <v>0.48958333333333337</v>
      </c>
      <c r="G124" s="85">
        <v>0.42708333333333337</v>
      </c>
      <c r="H124" s="27"/>
      <c r="I124" s="86">
        <f t="shared" si="30"/>
        <v>0</v>
      </c>
      <c r="J124" s="87">
        <f t="shared" si="31"/>
        <v>0</v>
      </c>
      <c r="K124" s="88"/>
      <c r="L124" s="88"/>
    </row>
    <row r="125" spans="1:12">
      <c r="A125" s="135"/>
      <c r="B125" s="128" t="s">
        <v>813</v>
      </c>
      <c r="C125" s="83" t="s">
        <v>814</v>
      </c>
      <c r="D125" s="84">
        <v>104</v>
      </c>
      <c r="E125" s="85">
        <v>0.58888888888888891</v>
      </c>
      <c r="F125" s="85">
        <v>0.48958333333333337</v>
      </c>
      <c r="G125" s="85">
        <v>0.42708333333333337</v>
      </c>
      <c r="H125" s="27"/>
      <c r="I125" s="86">
        <f t="shared" si="30"/>
        <v>0</v>
      </c>
      <c r="J125" s="87">
        <f t="shared" si="31"/>
        <v>0</v>
      </c>
      <c r="K125" s="88"/>
      <c r="L125" s="88"/>
    </row>
    <row r="126" spans="1:12">
      <c r="A126" s="135"/>
      <c r="B126" s="128" t="s">
        <v>815</v>
      </c>
      <c r="C126" s="83" t="s">
        <v>816</v>
      </c>
      <c r="D126" s="84">
        <v>104</v>
      </c>
      <c r="E126" s="85">
        <v>0.58888888888888891</v>
      </c>
      <c r="F126" s="85">
        <v>0.48958333333333337</v>
      </c>
      <c r="G126" s="85">
        <v>0.42708333333333337</v>
      </c>
      <c r="H126" s="27"/>
      <c r="I126" s="86">
        <f t="shared" si="30"/>
        <v>0</v>
      </c>
      <c r="J126" s="87">
        <f t="shared" si="31"/>
        <v>0</v>
      </c>
      <c r="K126" s="88"/>
      <c r="L126" s="88"/>
    </row>
    <row r="127" spans="1:12">
      <c r="A127" s="135"/>
      <c r="B127" s="128" t="s">
        <v>817</v>
      </c>
      <c r="C127" s="83" t="s">
        <v>818</v>
      </c>
      <c r="D127" s="84">
        <v>104</v>
      </c>
      <c r="E127" s="85">
        <v>0.58888888888888891</v>
      </c>
      <c r="F127" s="85">
        <v>0.48958333333333337</v>
      </c>
      <c r="G127" s="85">
        <v>0.42708333333333337</v>
      </c>
      <c r="H127" s="27"/>
      <c r="I127" s="86">
        <f t="shared" si="30"/>
        <v>0</v>
      </c>
      <c r="J127" s="87">
        <f t="shared" si="31"/>
        <v>0</v>
      </c>
      <c r="K127" s="88"/>
      <c r="L127" s="88"/>
    </row>
    <row r="128" spans="1:12" hidden="1">
      <c r="A128" s="137" t="s">
        <v>1799</v>
      </c>
      <c r="B128" s="145" t="s">
        <v>221</v>
      </c>
      <c r="C128" s="139" t="s">
        <v>222</v>
      </c>
      <c r="D128" s="140">
        <v>104</v>
      </c>
      <c r="E128" s="141">
        <v>0.58888888888888891</v>
      </c>
      <c r="F128" s="141">
        <v>0.48958333333333337</v>
      </c>
      <c r="G128" s="141">
        <v>0.42708333333333337</v>
      </c>
      <c r="H128" s="142"/>
      <c r="I128" s="143">
        <f>H128*D128</f>
        <v>0</v>
      </c>
      <c r="J128" s="144">
        <f>IF(I128&lt;=499,SUM(I128*E128),IF(I128&lt;=999,SUM(I128*F128),IF(I128&gt;=1000,SUM(I128*G128),0)))</f>
        <v>0</v>
      </c>
      <c r="K128" s="88"/>
      <c r="L128" s="88"/>
    </row>
    <row r="129" spans="1:12">
      <c r="A129" s="135"/>
      <c r="B129" s="128" t="s">
        <v>825</v>
      </c>
      <c r="C129" s="83" t="s">
        <v>826</v>
      </c>
      <c r="D129" s="84">
        <v>150</v>
      </c>
      <c r="E129" s="85">
        <v>0.58888888888888891</v>
      </c>
      <c r="F129" s="85">
        <v>0.48958333333333337</v>
      </c>
      <c r="G129" s="85">
        <v>0.42708333333333337</v>
      </c>
      <c r="H129" s="27"/>
      <c r="I129" s="86">
        <f t="shared" ref="I129:I132" si="32">H129*D129</f>
        <v>0</v>
      </c>
      <c r="J129" s="87">
        <f t="shared" ref="J129:J132" si="33">IF(I129&lt;=499,SUM(I129*E129),IF(I129&lt;=999,SUM(I129*F129),IF(I129&gt;=1000,SUM(I129*G129),0)))</f>
        <v>0</v>
      </c>
      <c r="K129" s="88"/>
      <c r="L129" s="88"/>
    </row>
    <row r="130" spans="1:12">
      <c r="A130" s="135"/>
      <c r="B130" s="128" t="s">
        <v>252</v>
      </c>
      <c r="C130" s="83" t="s">
        <v>253</v>
      </c>
      <c r="D130" s="84">
        <v>150</v>
      </c>
      <c r="E130" s="85">
        <v>1.6333333333333333</v>
      </c>
      <c r="F130" s="85">
        <v>1.46875</v>
      </c>
      <c r="G130" s="85">
        <v>1.3958333333333335</v>
      </c>
      <c r="H130" s="27"/>
      <c r="I130" s="86">
        <f t="shared" si="32"/>
        <v>0</v>
      </c>
      <c r="J130" s="87">
        <f t="shared" si="33"/>
        <v>0</v>
      </c>
      <c r="K130" s="88"/>
      <c r="L130" s="88"/>
    </row>
    <row r="131" spans="1:12">
      <c r="A131" s="135"/>
      <c r="B131" s="128" t="s">
        <v>256</v>
      </c>
      <c r="C131" s="83" t="s">
        <v>257</v>
      </c>
      <c r="D131" s="84">
        <v>150</v>
      </c>
      <c r="E131" s="85">
        <v>0.78888888888888886</v>
      </c>
      <c r="F131" s="85">
        <v>0.67708333333333337</v>
      </c>
      <c r="G131" s="85">
        <v>0.60416666666666663</v>
      </c>
      <c r="H131" s="27"/>
      <c r="I131" s="86">
        <f t="shared" si="32"/>
        <v>0</v>
      </c>
      <c r="J131" s="87">
        <f t="shared" si="33"/>
        <v>0</v>
      </c>
      <c r="K131" s="88"/>
      <c r="L131" s="88"/>
    </row>
    <row r="132" spans="1:12">
      <c r="A132" s="135"/>
      <c r="B132" s="128" t="s">
        <v>274</v>
      </c>
      <c r="C132" s="83" t="s">
        <v>275</v>
      </c>
      <c r="D132" s="84">
        <v>150</v>
      </c>
      <c r="E132" s="85">
        <v>1.911111111111111</v>
      </c>
      <c r="F132" s="85">
        <v>1.7291666666666667</v>
      </c>
      <c r="G132" s="85">
        <v>1.6562500000000002</v>
      </c>
      <c r="H132" s="27"/>
      <c r="I132" s="86">
        <f t="shared" si="32"/>
        <v>0</v>
      </c>
      <c r="J132" s="87">
        <f t="shared" si="33"/>
        <v>0</v>
      </c>
      <c r="K132" s="88"/>
      <c r="L132" s="88"/>
    </row>
    <row r="133" spans="1:12" hidden="1">
      <c r="A133" s="137" t="s">
        <v>1799</v>
      </c>
      <c r="B133" s="145" t="s">
        <v>230</v>
      </c>
      <c r="C133" s="139" t="s">
        <v>231</v>
      </c>
      <c r="D133" s="140">
        <v>104</v>
      </c>
      <c r="E133" s="141">
        <v>1.4</v>
      </c>
      <c r="F133" s="141">
        <v>1.25</v>
      </c>
      <c r="G133" s="141">
        <v>1.1770833333333335</v>
      </c>
      <c r="H133" s="142"/>
      <c r="I133" s="143">
        <f>H133*D133</f>
        <v>0</v>
      </c>
      <c r="J133" s="144">
        <f>IF(I133&lt;=499,SUM(I133*E133),IF(I133&lt;=999,SUM(I133*F133),IF(I133&gt;=1000,SUM(I133*G133),0)))</f>
        <v>0</v>
      </c>
      <c r="K133" s="88"/>
      <c r="L133" s="88"/>
    </row>
    <row r="134" spans="1:12">
      <c r="A134" s="135"/>
      <c r="B134" s="128" t="s">
        <v>264</v>
      </c>
      <c r="C134" s="83" t="s">
        <v>265</v>
      </c>
      <c r="D134" s="84">
        <v>150</v>
      </c>
      <c r="E134" s="85">
        <v>0.78888888888888886</v>
      </c>
      <c r="F134" s="85">
        <v>0.67708333333333337</v>
      </c>
      <c r="G134" s="85">
        <v>0.60416666666666663</v>
      </c>
      <c r="H134" s="27"/>
      <c r="I134" s="86">
        <f t="shared" ref="I134:I135" si="34">H134*D134</f>
        <v>0</v>
      </c>
      <c r="J134" s="87">
        <f t="shared" ref="J134:J135" si="35">IF(I134&lt;=499,SUM(I134*E134),IF(I134&lt;=999,SUM(I134*F134),IF(I134&gt;=1000,SUM(I134*G134),0)))</f>
        <v>0</v>
      </c>
      <c r="K134" s="88"/>
      <c r="L134" s="88"/>
    </row>
    <row r="135" spans="1:12">
      <c r="A135" s="135"/>
      <c r="B135" s="128" t="s">
        <v>266</v>
      </c>
      <c r="C135" s="83" t="s">
        <v>267</v>
      </c>
      <c r="D135" s="84">
        <v>150</v>
      </c>
      <c r="E135" s="85">
        <v>1.6333333333333333</v>
      </c>
      <c r="F135" s="85">
        <v>1.46875</v>
      </c>
      <c r="G135" s="85">
        <v>1.3958333333333335</v>
      </c>
      <c r="H135" s="27"/>
      <c r="I135" s="86">
        <f t="shared" si="34"/>
        <v>0</v>
      </c>
      <c r="J135" s="87">
        <f t="shared" si="35"/>
        <v>0</v>
      </c>
      <c r="K135" s="88"/>
      <c r="L135" s="88"/>
    </row>
    <row r="136" spans="1:12" hidden="1">
      <c r="A136" s="137" t="s">
        <v>1799</v>
      </c>
      <c r="B136" s="145" t="s">
        <v>236</v>
      </c>
      <c r="C136" s="139" t="s">
        <v>237</v>
      </c>
      <c r="D136" s="140">
        <v>104</v>
      </c>
      <c r="E136" s="141">
        <v>0.62222222222222223</v>
      </c>
      <c r="F136" s="141">
        <v>0.52083333333333337</v>
      </c>
      <c r="G136" s="141">
        <v>0.4375</v>
      </c>
      <c r="H136" s="142"/>
      <c r="I136" s="143">
        <f>H136*D136</f>
        <v>0</v>
      </c>
      <c r="J136" s="144">
        <f>IF(I136&lt;=499,SUM(I136*E136),IF(I136&lt;=999,SUM(I136*F136),IF(I136&gt;=1000,SUM(I136*G136),0)))</f>
        <v>0</v>
      </c>
      <c r="K136" s="88"/>
      <c r="L136" s="88"/>
    </row>
    <row r="137" spans="1:12" hidden="1">
      <c r="A137" s="137" t="s">
        <v>1799</v>
      </c>
      <c r="B137" s="145" t="s">
        <v>1397</v>
      </c>
      <c r="C137" s="139" t="s">
        <v>1398</v>
      </c>
      <c r="D137" s="140">
        <v>66</v>
      </c>
      <c r="E137" s="141">
        <v>1.5</v>
      </c>
      <c r="F137" s="141">
        <v>1.34375</v>
      </c>
      <c r="G137" s="141">
        <v>1.2708333333333333</v>
      </c>
      <c r="H137" s="142"/>
      <c r="I137" s="143">
        <f>H137*D137</f>
        <v>0</v>
      </c>
      <c r="J137" s="144">
        <f>IF(I137&lt;=499,SUM(I137*E137),IF(I137&lt;=999,SUM(I137*F137),IF(I137&gt;=1000,SUM(I137*G137),0)))</f>
        <v>0</v>
      </c>
      <c r="K137" s="88"/>
      <c r="L137" s="88"/>
    </row>
    <row r="138" spans="1:12">
      <c r="A138" s="135"/>
      <c r="B138" s="128" t="s">
        <v>270</v>
      </c>
      <c r="C138" s="83" t="s">
        <v>271</v>
      </c>
      <c r="D138" s="84">
        <v>150</v>
      </c>
      <c r="E138" s="85">
        <v>0.78888888888888886</v>
      </c>
      <c r="F138" s="85">
        <v>0.67708333333333337</v>
      </c>
      <c r="G138" s="85">
        <v>0.60416666666666663</v>
      </c>
      <c r="H138" s="27"/>
      <c r="I138" s="86">
        <f t="shared" ref="I138:I141" si="36">H138*D138</f>
        <v>0</v>
      </c>
      <c r="J138" s="87">
        <f t="shared" ref="J138:J141" si="37">IF(I138&lt;=499,SUM(I138*E138),IF(I138&lt;=999,SUM(I138*F138),IF(I138&gt;=1000,SUM(I138*G138),0)))</f>
        <v>0</v>
      </c>
      <c r="K138" s="88"/>
      <c r="L138" s="88"/>
    </row>
    <row r="139" spans="1:12">
      <c r="A139" s="135"/>
      <c r="B139" s="128" t="s">
        <v>272</v>
      </c>
      <c r="C139" s="83" t="s">
        <v>273</v>
      </c>
      <c r="D139" s="84">
        <v>150</v>
      </c>
      <c r="E139" s="85">
        <v>1.6333333333333333</v>
      </c>
      <c r="F139" s="85">
        <v>1.46875</v>
      </c>
      <c r="G139" s="85">
        <v>1.3958333333333335</v>
      </c>
      <c r="H139" s="27"/>
      <c r="I139" s="86">
        <f t="shared" si="36"/>
        <v>0</v>
      </c>
      <c r="J139" s="87">
        <f t="shared" si="37"/>
        <v>0</v>
      </c>
      <c r="K139" s="88"/>
      <c r="L139" s="88"/>
    </row>
    <row r="140" spans="1:12">
      <c r="A140" s="135"/>
      <c r="B140" s="128" t="s">
        <v>278</v>
      </c>
      <c r="C140" s="83" t="s">
        <v>279</v>
      </c>
      <c r="D140" s="84">
        <v>150</v>
      </c>
      <c r="E140" s="85">
        <v>0.78888888888888886</v>
      </c>
      <c r="F140" s="85">
        <v>0.67708333333333337</v>
      </c>
      <c r="G140" s="85">
        <v>0.60416666666666663</v>
      </c>
      <c r="H140" s="27"/>
      <c r="I140" s="86">
        <f t="shared" si="36"/>
        <v>0</v>
      </c>
      <c r="J140" s="87">
        <f t="shared" si="37"/>
        <v>0</v>
      </c>
      <c r="K140" s="88"/>
      <c r="L140" s="88"/>
    </row>
    <row r="141" spans="1:12">
      <c r="A141" s="135"/>
      <c r="B141" s="128" t="s">
        <v>282</v>
      </c>
      <c r="C141" s="83" t="s">
        <v>283</v>
      </c>
      <c r="D141" s="84">
        <v>104</v>
      </c>
      <c r="E141" s="85">
        <v>0.93333333333333324</v>
      </c>
      <c r="F141" s="85">
        <v>0.81250000000000011</v>
      </c>
      <c r="G141" s="85">
        <v>0.73958333333333337</v>
      </c>
      <c r="H141" s="27"/>
      <c r="I141" s="86">
        <f t="shared" si="36"/>
        <v>0</v>
      </c>
      <c r="J141" s="87">
        <f t="shared" si="37"/>
        <v>0</v>
      </c>
      <c r="K141" s="88"/>
      <c r="L141" s="88"/>
    </row>
    <row r="142" spans="1:12" hidden="1">
      <c r="A142" s="137" t="s">
        <v>1799</v>
      </c>
      <c r="B142" s="145" t="s">
        <v>1403</v>
      </c>
      <c r="C142" s="139" t="s">
        <v>1404</v>
      </c>
      <c r="D142" s="140">
        <v>150</v>
      </c>
      <c r="E142" s="141">
        <v>0.52222222222222225</v>
      </c>
      <c r="F142" s="141">
        <v>0.42708333333333337</v>
      </c>
      <c r="G142" s="141">
        <v>0.36458333333333337</v>
      </c>
      <c r="H142" s="142"/>
      <c r="I142" s="143">
        <f>H142*D142</f>
        <v>0</v>
      </c>
      <c r="J142" s="144">
        <f>IF(I142&lt;=499,SUM(I142*E142),IF(I142&lt;=999,SUM(I142*F142),IF(I142&gt;=1000,SUM(I142*G142),0)))</f>
        <v>0</v>
      </c>
      <c r="K142" s="88"/>
      <c r="L142" s="88"/>
    </row>
    <row r="143" spans="1:12">
      <c r="A143" s="135"/>
      <c r="B143" s="128" t="s">
        <v>284</v>
      </c>
      <c r="C143" s="83" t="s">
        <v>285</v>
      </c>
      <c r="D143" s="84">
        <v>104</v>
      </c>
      <c r="E143" s="85">
        <v>0.78888888888888886</v>
      </c>
      <c r="F143" s="85">
        <v>0.67708333333333337</v>
      </c>
      <c r="G143" s="85">
        <v>0.60416666666666663</v>
      </c>
      <c r="H143" s="27"/>
      <c r="I143" s="86">
        <f t="shared" ref="I143:I145" si="38">H143*D143</f>
        <v>0</v>
      </c>
      <c r="J143" s="87">
        <f t="shared" ref="J143:J145" si="39">IF(I143&lt;=499,SUM(I143*E143),IF(I143&lt;=999,SUM(I143*F143),IF(I143&gt;=1000,SUM(I143*G143),0)))</f>
        <v>0</v>
      </c>
      <c r="K143" s="88"/>
      <c r="L143" s="88"/>
    </row>
    <row r="144" spans="1:12">
      <c r="A144" s="135"/>
      <c r="B144" s="128" t="s">
        <v>286</v>
      </c>
      <c r="C144" s="83" t="s">
        <v>287</v>
      </c>
      <c r="D144" s="84">
        <v>104</v>
      </c>
      <c r="E144" s="85">
        <v>0.78888888888888886</v>
      </c>
      <c r="F144" s="85">
        <v>0.67708333333333337</v>
      </c>
      <c r="G144" s="85">
        <v>0.60416666666666663</v>
      </c>
      <c r="H144" s="27"/>
      <c r="I144" s="86">
        <f t="shared" si="38"/>
        <v>0</v>
      </c>
      <c r="J144" s="87">
        <f t="shared" si="39"/>
        <v>0</v>
      </c>
      <c r="K144" s="88"/>
      <c r="L144" s="88"/>
    </row>
    <row r="145" spans="1:12">
      <c r="A145" s="135"/>
      <c r="B145" s="128" t="s">
        <v>290</v>
      </c>
      <c r="C145" s="83" t="s">
        <v>291</v>
      </c>
      <c r="D145" s="84">
        <v>104</v>
      </c>
      <c r="E145" s="85">
        <v>0.78888888888888886</v>
      </c>
      <c r="F145" s="85">
        <v>0.67708333333333337</v>
      </c>
      <c r="G145" s="85">
        <v>0.60416666666666663</v>
      </c>
      <c r="H145" s="27"/>
      <c r="I145" s="86">
        <f t="shared" si="38"/>
        <v>0</v>
      </c>
      <c r="J145" s="87">
        <f t="shared" si="39"/>
        <v>0</v>
      </c>
      <c r="K145" s="88"/>
      <c r="L145" s="88"/>
    </row>
    <row r="146" spans="1:12" hidden="1">
      <c r="A146" s="137" t="s">
        <v>1799</v>
      </c>
      <c r="B146" s="145" t="s">
        <v>1405</v>
      </c>
      <c r="C146" s="139" t="s">
        <v>1406</v>
      </c>
      <c r="D146" s="140">
        <v>150</v>
      </c>
      <c r="E146" s="141">
        <v>0.78888888888888886</v>
      </c>
      <c r="F146" s="141">
        <v>0.67708333333333337</v>
      </c>
      <c r="G146" s="141">
        <v>0.60416666666666663</v>
      </c>
      <c r="H146" s="142"/>
      <c r="I146" s="143">
        <f t="shared" ref="I146:I156" si="40">H146*D146</f>
        <v>0</v>
      </c>
      <c r="J146" s="144">
        <f t="shared" ref="J146:J156" si="41">IF(I146&lt;=499,SUM(I146*E146),IF(I146&lt;=999,SUM(I146*F146),IF(I146&gt;=1000,SUM(I146*G146),0)))</f>
        <v>0</v>
      </c>
      <c r="K146" s="88"/>
      <c r="L146" s="88"/>
    </row>
    <row r="147" spans="1:12" hidden="1">
      <c r="A147" s="137" t="s">
        <v>1799</v>
      </c>
      <c r="B147" s="145" t="s">
        <v>1407</v>
      </c>
      <c r="C147" s="139" t="s">
        <v>1408</v>
      </c>
      <c r="D147" s="140">
        <v>150</v>
      </c>
      <c r="E147" s="141">
        <v>0.57777777777777783</v>
      </c>
      <c r="F147" s="141">
        <v>0.47916666666666669</v>
      </c>
      <c r="G147" s="141">
        <v>0.40625000000000006</v>
      </c>
      <c r="H147" s="142"/>
      <c r="I147" s="143">
        <f t="shared" si="40"/>
        <v>0</v>
      </c>
      <c r="J147" s="144">
        <f t="shared" si="41"/>
        <v>0</v>
      </c>
      <c r="K147" s="88"/>
      <c r="L147" s="88"/>
    </row>
    <row r="148" spans="1:12" hidden="1">
      <c r="A148" s="137" t="s">
        <v>1799</v>
      </c>
      <c r="B148" s="145" t="s">
        <v>1409</v>
      </c>
      <c r="C148" s="139" t="s">
        <v>1410</v>
      </c>
      <c r="D148" s="140">
        <v>104</v>
      </c>
      <c r="E148" s="141">
        <v>0.57777777777777783</v>
      </c>
      <c r="F148" s="141">
        <v>0.47916666666666669</v>
      </c>
      <c r="G148" s="141">
        <v>0.40625000000000006</v>
      </c>
      <c r="H148" s="142"/>
      <c r="I148" s="143">
        <f t="shared" si="40"/>
        <v>0</v>
      </c>
      <c r="J148" s="144">
        <f t="shared" si="41"/>
        <v>0</v>
      </c>
      <c r="K148" s="88"/>
      <c r="L148" s="88"/>
    </row>
    <row r="149" spans="1:12" hidden="1">
      <c r="A149" s="137" t="s">
        <v>1799</v>
      </c>
      <c r="B149" s="145" t="s">
        <v>248</v>
      </c>
      <c r="C149" s="139" t="s">
        <v>249</v>
      </c>
      <c r="D149" s="140">
        <v>66</v>
      </c>
      <c r="E149" s="141">
        <v>1.5333333333333332</v>
      </c>
      <c r="F149" s="141">
        <v>1.3750000000000002</v>
      </c>
      <c r="G149" s="141">
        <v>1.3020833333333335</v>
      </c>
      <c r="H149" s="142"/>
      <c r="I149" s="143">
        <f t="shared" si="40"/>
        <v>0</v>
      </c>
      <c r="J149" s="144">
        <f t="shared" si="41"/>
        <v>0</v>
      </c>
      <c r="K149" s="88"/>
      <c r="L149" s="88"/>
    </row>
    <row r="150" spans="1:12" hidden="1">
      <c r="A150" s="137" t="s">
        <v>1799</v>
      </c>
      <c r="B150" s="145" t="s">
        <v>250</v>
      </c>
      <c r="C150" s="139" t="s">
        <v>251</v>
      </c>
      <c r="D150" s="140">
        <v>150</v>
      </c>
      <c r="E150" s="141">
        <v>0.78888888888888886</v>
      </c>
      <c r="F150" s="141">
        <v>0.67708333333333337</v>
      </c>
      <c r="G150" s="141">
        <v>0.60416666666666663</v>
      </c>
      <c r="H150" s="142"/>
      <c r="I150" s="143">
        <f t="shared" si="40"/>
        <v>0</v>
      </c>
      <c r="J150" s="144">
        <f t="shared" si="41"/>
        <v>0</v>
      </c>
      <c r="K150" s="88"/>
      <c r="L150" s="88"/>
    </row>
    <row r="151" spans="1:12">
      <c r="A151" s="135"/>
      <c r="B151" s="128" t="s">
        <v>292</v>
      </c>
      <c r="C151" s="83" t="s">
        <v>293</v>
      </c>
      <c r="D151" s="84">
        <v>104</v>
      </c>
      <c r="E151" s="85">
        <v>0.78888888888888886</v>
      </c>
      <c r="F151" s="85">
        <v>0.67708333333333337</v>
      </c>
      <c r="G151" s="85">
        <v>0.60416666666666663</v>
      </c>
      <c r="H151" s="27"/>
      <c r="I151" s="86">
        <f t="shared" si="40"/>
        <v>0</v>
      </c>
      <c r="J151" s="87">
        <f t="shared" si="41"/>
        <v>0</v>
      </c>
      <c r="K151" s="88"/>
      <c r="L151" s="88"/>
    </row>
    <row r="152" spans="1:12" hidden="1">
      <c r="A152" s="137" t="s">
        <v>1799</v>
      </c>
      <c r="B152" s="145" t="s">
        <v>254</v>
      </c>
      <c r="C152" s="139" t="s">
        <v>255</v>
      </c>
      <c r="D152" s="140">
        <v>150</v>
      </c>
      <c r="E152" s="141">
        <v>1.6333333333333333</v>
      </c>
      <c r="F152" s="141">
        <v>1.46875</v>
      </c>
      <c r="G152" s="141">
        <v>1.3958333333333335</v>
      </c>
      <c r="H152" s="142"/>
      <c r="I152" s="143">
        <f t="shared" si="40"/>
        <v>0</v>
      </c>
      <c r="J152" s="144">
        <f t="shared" si="41"/>
        <v>0</v>
      </c>
      <c r="K152" s="88"/>
      <c r="L152" s="88"/>
    </row>
    <row r="153" spans="1:12">
      <c r="A153" s="135"/>
      <c r="B153" s="128" t="s">
        <v>294</v>
      </c>
      <c r="C153" s="83" t="s">
        <v>295</v>
      </c>
      <c r="D153" s="84">
        <v>104</v>
      </c>
      <c r="E153" s="85">
        <v>0.78888888888888886</v>
      </c>
      <c r="F153" s="85">
        <v>0.67708333333333337</v>
      </c>
      <c r="G153" s="85">
        <v>0.60416666666666663</v>
      </c>
      <c r="H153" s="27"/>
      <c r="I153" s="86">
        <f t="shared" si="40"/>
        <v>0</v>
      </c>
      <c r="J153" s="87">
        <f t="shared" si="41"/>
        <v>0</v>
      </c>
      <c r="K153" s="88"/>
      <c r="L153" s="88"/>
    </row>
    <row r="154" spans="1:12" hidden="1">
      <c r="A154" s="137" t="s">
        <v>1799</v>
      </c>
      <c r="B154" s="145" t="s">
        <v>258</v>
      </c>
      <c r="C154" s="139" t="s">
        <v>259</v>
      </c>
      <c r="D154" s="140">
        <v>150</v>
      </c>
      <c r="E154" s="141">
        <v>1.6333333333333333</v>
      </c>
      <c r="F154" s="141">
        <v>1.46875</v>
      </c>
      <c r="G154" s="141">
        <v>1.3958333333333335</v>
      </c>
      <c r="H154" s="142"/>
      <c r="I154" s="143">
        <f t="shared" si="40"/>
        <v>0</v>
      </c>
      <c r="J154" s="144">
        <f t="shared" si="41"/>
        <v>0</v>
      </c>
      <c r="K154" s="88"/>
      <c r="L154" s="88"/>
    </row>
    <row r="155" spans="1:12" hidden="1">
      <c r="A155" s="137" t="s">
        <v>1799</v>
      </c>
      <c r="B155" s="145" t="s">
        <v>260</v>
      </c>
      <c r="C155" s="139" t="s">
        <v>261</v>
      </c>
      <c r="D155" s="140">
        <v>150</v>
      </c>
      <c r="E155" s="141">
        <v>1.6333333333333333</v>
      </c>
      <c r="F155" s="141">
        <v>1.46875</v>
      </c>
      <c r="G155" s="141">
        <v>1.3958333333333335</v>
      </c>
      <c r="H155" s="142"/>
      <c r="I155" s="143">
        <f t="shared" si="40"/>
        <v>0</v>
      </c>
      <c r="J155" s="144">
        <f t="shared" si="41"/>
        <v>0</v>
      </c>
      <c r="K155" s="88"/>
      <c r="L155" s="88"/>
    </row>
    <row r="156" spans="1:12" hidden="1">
      <c r="A156" s="137" t="s">
        <v>1799</v>
      </c>
      <c r="B156" s="145" t="s">
        <v>262</v>
      </c>
      <c r="C156" s="139" t="s">
        <v>263</v>
      </c>
      <c r="D156" s="140">
        <v>150</v>
      </c>
      <c r="E156" s="141">
        <v>0.78888888888888886</v>
      </c>
      <c r="F156" s="141">
        <v>0.67708333333333337</v>
      </c>
      <c r="G156" s="141">
        <v>0.60416666666666663</v>
      </c>
      <c r="H156" s="142"/>
      <c r="I156" s="143">
        <f t="shared" si="40"/>
        <v>0</v>
      </c>
      <c r="J156" s="144">
        <f t="shared" si="41"/>
        <v>0</v>
      </c>
      <c r="K156" s="88"/>
      <c r="L156" s="88"/>
    </row>
    <row r="157" spans="1:12">
      <c r="A157" s="135"/>
      <c r="B157" s="128" t="s">
        <v>296</v>
      </c>
      <c r="C157" s="83" t="s">
        <v>297</v>
      </c>
      <c r="D157" s="84">
        <v>104</v>
      </c>
      <c r="E157" s="85">
        <v>0.78888888888888886</v>
      </c>
      <c r="F157" s="85">
        <v>0.67708333333333337</v>
      </c>
      <c r="G157" s="85">
        <v>0.60416666666666663</v>
      </c>
      <c r="H157" s="27"/>
      <c r="I157" s="86">
        <f t="shared" ref="I157:I158" si="42">H157*D157</f>
        <v>0</v>
      </c>
      <c r="J157" s="87">
        <f t="shared" ref="J157:J158" si="43">IF(I157&lt;=499,SUM(I157*E157),IF(I157&lt;=999,SUM(I157*F157),IF(I157&gt;=1000,SUM(I157*G157),0)))</f>
        <v>0</v>
      </c>
      <c r="K157" s="88"/>
      <c r="L157" s="88"/>
    </row>
    <row r="158" spans="1:12">
      <c r="A158" s="135"/>
      <c r="B158" s="128" t="s">
        <v>302</v>
      </c>
      <c r="C158" s="83" t="s">
        <v>303</v>
      </c>
      <c r="D158" s="84">
        <v>104</v>
      </c>
      <c r="E158" s="85">
        <v>0.78888888888888886</v>
      </c>
      <c r="F158" s="85">
        <v>0.67708333333333337</v>
      </c>
      <c r="G158" s="85">
        <v>0.60416666666666663</v>
      </c>
      <c r="H158" s="27"/>
      <c r="I158" s="86">
        <f t="shared" si="42"/>
        <v>0</v>
      </c>
      <c r="J158" s="87">
        <f t="shared" si="43"/>
        <v>0</v>
      </c>
      <c r="K158" s="88"/>
      <c r="L158" s="88"/>
    </row>
    <row r="159" spans="1:12" hidden="1">
      <c r="A159" s="137" t="s">
        <v>1799</v>
      </c>
      <c r="B159" s="145" t="s">
        <v>268</v>
      </c>
      <c r="C159" s="139" t="s">
        <v>269</v>
      </c>
      <c r="D159" s="140">
        <v>150</v>
      </c>
      <c r="E159" s="141">
        <v>0.78888888888888886</v>
      </c>
      <c r="F159" s="141">
        <v>0.67708333333333337</v>
      </c>
      <c r="G159" s="141">
        <v>0.60416666666666663</v>
      </c>
      <c r="H159" s="142"/>
      <c r="I159" s="143">
        <f>H159*D159</f>
        <v>0</v>
      </c>
      <c r="J159" s="144">
        <f>IF(I159&lt;=499,SUM(I159*E159),IF(I159&lt;=999,SUM(I159*F159),IF(I159&gt;=1000,SUM(I159*G159),0)))</f>
        <v>0</v>
      </c>
      <c r="K159" s="88"/>
      <c r="L159" s="88"/>
    </row>
    <row r="160" spans="1:12">
      <c r="A160" s="135"/>
      <c r="B160" s="128" t="s">
        <v>304</v>
      </c>
      <c r="C160" s="83" t="s">
        <v>305</v>
      </c>
      <c r="D160" s="84">
        <v>104</v>
      </c>
      <c r="E160" s="85">
        <v>0.78888888888888886</v>
      </c>
      <c r="F160" s="85">
        <v>0.67708333333333337</v>
      </c>
      <c r="G160" s="85">
        <v>0.60416666666666663</v>
      </c>
      <c r="H160" s="27"/>
      <c r="I160" s="86">
        <f t="shared" ref="I160:I162" si="44">H160*D160</f>
        <v>0</v>
      </c>
      <c r="J160" s="87">
        <f t="shared" ref="J160:J162" si="45">IF(I160&lt;=499,SUM(I160*E160),IF(I160&lt;=999,SUM(I160*F160),IF(I160&gt;=1000,SUM(I160*G160),0)))</f>
        <v>0</v>
      </c>
      <c r="K160" s="88"/>
      <c r="L160" s="88"/>
    </row>
    <row r="161" spans="1:12">
      <c r="A161" s="135"/>
      <c r="B161" s="128" t="s">
        <v>306</v>
      </c>
      <c r="C161" s="83" t="s">
        <v>307</v>
      </c>
      <c r="D161" s="84">
        <v>104</v>
      </c>
      <c r="E161" s="85">
        <v>0.78888888888888886</v>
      </c>
      <c r="F161" s="85">
        <v>0.67708333333333337</v>
      </c>
      <c r="G161" s="85">
        <v>0.60416666666666663</v>
      </c>
      <c r="H161" s="27"/>
      <c r="I161" s="86">
        <f t="shared" si="44"/>
        <v>0</v>
      </c>
      <c r="J161" s="87">
        <f t="shared" si="45"/>
        <v>0</v>
      </c>
      <c r="K161" s="88"/>
      <c r="L161" s="88"/>
    </row>
    <row r="162" spans="1:12">
      <c r="A162" s="135"/>
      <c r="B162" s="128" t="s">
        <v>310</v>
      </c>
      <c r="C162" s="83" t="s">
        <v>311</v>
      </c>
      <c r="D162" s="84">
        <v>104</v>
      </c>
      <c r="E162" s="85">
        <v>0.78888888888888886</v>
      </c>
      <c r="F162" s="85">
        <v>0.67708333333333337</v>
      </c>
      <c r="G162" s="85">
        <v>0.60416666666666663</v>
      </c>
      <c r="H162" s="27"/>
      <c r="I162" s="86">
        <f t="shared" si="44"/>
        <v>0</v>
      </c>
      <c r="J162" s="87">
        <f t="shared" si="45"/>
        <v>0</v>
      </c>
      <c r="K162" s="88"/>
      <c r="L162" s="88"/>
    </row>
    <row r="163" spans="1:12" hidden="1">
      <c r="A163" s="137" t="s">
        <v>1799</v>
      </c>
      <c r="B163" s="145" t="s">
        <v>276</v>
      </c>
      <c r="C163" s="139" t="s">
        <v>277</v>
      </c>
      <c r="D163" s="140">
        <v>150</v>
      </c>
      <c r="E163" s="141">
        <v>0.78888888888888886</v>
      </c>
      <c r="F163" s="141">
        <v>0.67708333333333337</v>
      </c>
      <c r="G163" s="141">
        <v>0.60416666666666663</v>
      </c>
      <c r="H163" s="142"/>
      <c r="I163" s="143">
        <f>H163*D163</f>
        <v>0</v>
      </c>
      <c r="J163" s="144">
        <f>IF(I163&lt;=499,SUM(I163*E163),IF(I163&lt;=999,SUM(I163*F163),IF(I163&gt;=1000,SUM(I163*G163),0)))</f>
        <v>0</v>
      </c>
      <c r="K163" s="88"/>
      <c r="L163" s="88"/>
    </row>
    <row r="164" spans="1:12">
      <c r="A164" s="135"/>
      <c r="B164" s="128" t="s">
        <v>312</v>
      </c>
      <c r="C164" s="83" t="s">
        <v>313</v>
      </c>
      <c r="D164" s="84">
        <v>104</v>
      </c>
      <c r="E164" s="85">
        <v>0.78888888888888886</v>
      </c>
      <c r="F164" s="85">
        <v>0.67708333333333337</v>
      </c>
      <c r="G164" s="85">
        <v>0.60416666666666663</v>
      </c>
      <c r="H164" s="27"/>
      <c r="I164" s="86">
        <f>H164*D164</f>
        <v>0</v>
      </c>
      <c r="J164" s="87">
        <f>IF(I164&lt;=499,SUM(I164*E164),IF(I164&lt;=999,SUM(I164*F164),IF(I164&gt;=1000,SUM(I164*G164),0)))</f>
        <v>0</v>
      </c>
      <c r="K164" s="88"/>
      <c r="L164" s="88"/>
    </row>
    <row r="165" spans="1:12" hidden="1">
      <c r="A165" s="137" t="s">
        <v>1799</v>
      </c>
      <c r="B165" s="145" t="s">
        <v>280</v>
      </c>
      <c r="C165" s="139" t="s">
        <v>281</v>
      </c>
      <c r="D165" s="140">
        <v>66</v>
      </c>
      <c r="E165" s="141">
        <v>1.5333333333333332</v>
      </c>
      <c r="F165" s="141">
        <v>1.3750000000000002</v>
      </c>
      <c r="G165" s="141">
        <v>1.3020833333333335</v>
      </c>
      <c r="H165" s="142"/>
      <c r="I165" s="143">
        <f>H165*D165</f>
        <v>0</v>
      </c>
      <c r="J165" s="144">
        <f>IF(I165&lt;=499,SUM(I165*E165),IF(I165&lt;=999,SUM(I165*F165),IF(I165&gt;=1000,SUM(I165*G165),0)))</f>
        <v>0</v>
      </c>
      <c r="K165" s="88"/>
      <c r="L165" s="88"/>
    </row>
    <row r="166" spans="1:12">
      <c r="A166" s="135"/>
      <c r="B166" s="128" t="s">
        <v>1411</v>
      </c>
      <c r="C166" s="83" t="s">
        <v>1412</v>
      </c>
      <c r="D166" s="84">
        <v>104</v>
      </c>
      <c r="E166" s="85">
        <v>0.78888888888888886</v>
      </c>
      <c r="F166" s="85">
        <v>0.67708333333333337</v>
      </c>
      <c r="G166" s="85">
        <v>0.60416666666666663</v>
      </c>
      <c r="H166" s="27"/>
      <c r="I166" s="86">
        <f t="shared" ref="I166:I168" si="46">H166*D166</f>
        <v>0</v>
      </c>
      <c r="J166" s="87">
        <f t="shared" ref="J166:J168" si="47">IF(I166&lt;=499,SUM(I166*E166),IF(I166&lt;=999,SUM(I166*F166),IF(I166&gt;=1000,SUM(I166*G166),0)))</f>
        <v>0</v>
      </c>
      <c r="K166" s="88"/>
      <c r="L166" s="88"/>
    </row>
    <row r="167" spans="1:12">
      <c r="A167" s="135"/>
      <c r="B167" s="128" t="s">
        <v>314</v>
      </c>
      <c r="C167" s="83" t="s">
        <v>315</v>
      </c>
      <c r="D167" s="84">
        <v>104</v>
      </c>
      <c r="E167" s="85">
        <v>0.78888888888888886</v>
      </c>
      <c r="F167" s="85">
        <v>0.67708333333333337</v>
      </c>
      <c r="G167" s="85">
        <v>0.60416666666666663</v>
      </c>
      <c r="H167" s="27"/>
      <c r="I167" s="86">
        <f t="shared" si="46"/>
        <v>0</v>
      </c>
      <c r="J167" s="87">
        <f t="shared" si="47"/>
        <v>0</v>
      </c>
      <c r="K167" s="88"/>
      <c r="L167" s="88"/>
    </row>
    <row r="168" spans="1:12">
      <c r="A168" s="135"/>
      <c r="B168" s="128" t="s">
        <v>316</v>
      </c>
      <c r="C168" s="83" t="s">
        <v>317</v>
      </c>
      <c r="D168" s="84">
        <v>104</v>
      </c>
      <c r="E168" s="85">
        <v>0.78888888888888886</v>
      </c>
      <c r="F168" s="85">
        <v>0.67708333333333337</v>
      </c>
      <c r="G168" s="85">
        <v>0.60416666666666663</v>
      </c>
      <c r="H168" s="27"/>
      <c r="I168" s="86">
        <f t="shared" si="46"/>
        <v>0</v>
      </c>
      <c r="J168" s="87">
        <f t="shared" si="47"/>
        <v>0</v>
      </c>
      <c r="K168" s="88"/>
      <c r="L168" s="88"/>
    </row>
    <row r="169" spans="1:12" hidden="1">
      <c r="A169" s="137" t="s">
        <v>1799</v>
      </c>
      <c r="B169" s="145" t="s">
        <v>288</v>
      </c>
      <c r="C169" s="139" t="s">
        <v>289</v>
      </c>
      <c r="D169" s="140">
        <v>104</v>
      </c>
      <c r="E169" s="141">
        <v>0.78888888888888886</v>
      </c>
      <c r="F169" s="141">
        <v>0.67708333333333337</v>
      </c>
      <c r="G169" s="141">
        <v>0.60416666666666663</v>
      </c>
      <c r="H169" s="142"/>
      <c r="I169" s="143">
        <f>H169*D169</f>
        <v>0</v>
      </c>
      <c r="J169" s="144">
        <f>IF(I169&lt;=499,SUM(I169*E169),IF(I169&lt;=999,SUM(I169*F169),IF(I169&gt;=1000,SUM(I169*G169),0)))</f>
        <v>0</v>
      </c>
      <c r="K169" s="88"/>
      <c r="L169" s="88"/>
    </row>
    <row r="170" spans="1:12">
      <c r="A170" s="135"/>
      <c r="B170" s="128" t="s">
        <v>320</v>
      </c>
      <c r="C170" s="83" t="s">
        <v>321</v>
      </c>
      <c r="D170" s="84">
        <v>104</v>
      </c>
      <c r="E170" s="85">
        <v>0.78888888888888886</v>
      </c>
      <c r="F170" s="85">
        <v>0.67708333333333337</v>
      </c>
      <c r="G170" s="85">
        <v>0.60416666666666663</v>
      </c>
      <c r="H170" s="27"/>
      <c r="I170" s="86">
        <f t="shared" ref="I170:I173" si="48">H170*D170</f>
        <v>0</v>
      </c>
      <c r="J170" s="87">
        <f t="shared" ref="J170:J173" si="49">IF(I170&lt;=499,SUM(I170*E170),IF(I170&lt;=999,SUM(I170*F170),IF(I170&gt;=1000,SUM(I170*G170),0)))</f>
        <v>0</v>
      </c>
      <c r="K170" s="88"/>
      <c r="L170" s="88"/>
    </row>
    <row r="171" spans="1:12">
      <c r="A171" s="135"/>
      <c r="B171" s="128" t="s">
        <v>318</v>
      </c>
      <c r="C171" s="83" t="s">
        <v>319</v>
      </c>
      <c r="D171" s="84">
        <v>104</v>
      </c>
      <c r="E171" s="85">
        <v>0.78888888888888886</v>
      </c>
      <c r="F171" s="85">
        <v>0.67708333333333337</v>
      </c>
      <c r="G171" s="85">
        <v>0.60416666666666663</v>
      </c>
      <c r="H171" s="27"/>
      <c r="I171" s="86">
        <f t="shared" si="48"/>
        <v>0</v>
      </c>
      <c r="J171" s="87">
        <f t="shared" si="49"/>
        <v>0</v>
      </c>
      <c r="K171" s="88"/>
      <c r="L171" s="88"/>
    </row>
    <row r="172" spans="1:12">
      <c r="A172" s="135"/>
      <c r="B172" s="128" t="s">
        <v>1718</v>
      </c>
      <c r="C172" s="83" t="s">
        <v>1755</v>
      </c>
      <c r="D172" s="84">
        <v>104</v>
      </c>
      <c r="E172" s="85">
        <v>0.67</v>
      </c>
      <c r="F172" s="85">
        <v>0.54</v>
      </c>
      <c r="G172" s="85">
        <v>0.48</v>
      </c>
      <c r="H172" s="27"/>
      <c r="I172" s="86">
        <f t="shared" si="48"/>
        <v>0</v>
      </c>
      <c r="J172" s="87">
        <f t="shared" si="49"/>
        <v>0</v>
      </c>
      <c r="K172" s="88"/>
      <c r="L172" s="88"/>
    </row>
    <row r="173" spans="1:12">
      <c r="A173" s="135"/>
      <c r="B173" s="128" t="s">
        <v>322</v>
      </c>
      <c r="C173" s="83" t="s">
        <v>323</v>
      </c>
      <c r="D173" s="84">
        <v>104</v>
      </c>
      <c r="E173" s="85">
        <v>0.78888888888888886</v>
      </c>
      <c r="F173" s="85">
        <v>0.67708333333333337</v>
      </c>
      <c r="G173" s="85">
        <v>0.60416666666666663</v>
      </c>
      <c r="H173" s="27"/>
      <c r="I173" s="86">
        <f t="shared" si="48"/>
        <v>0</v>
      </c>
      <c r="J173" s="87">
        <f t="shared" si="49"/>
        <v>0</v>
      </c>
      <c r="K173" s="88"/>
      <c r="L173" s="88"/>
    </row>
    <row r="174" spans="1:12" hidden="1">
      <c r="A174" s="137" t="s">
        <v>1799</v>
      </c>
      <c r="B174" s="145" t="s">
        <v>298</v>
      </c>
      <c r="C174" s="139" t="s">
        <v>299</v>
      </c>
      <c r="D174" s="140">
        <v>104</v>
      </c>
      <c r="E174" s="141">
        <v>0.78888888888888886</v>
      </c>
      <c r="F174" s="141">
        <v>0.67708333333333337</v>
      </c>
      <c r="G174" s="141">
        <v>0.60416666666666663</v>
      </c>
      <c r="H174" s="142"/>
      <c r="I174" s="143">
        <f>H174*D174</f>
        <v>0</v>
      </c>
      <c r="J174" s="144">
        <f>IF(I174&lt;=499,SUM(I174*E174),IF(I174&lt;=999,SUM(I174*F174),IF(I174&gt;=1000,SUM(I174*G174),0)))</f>
        <v>0</v>
      </c>
      <c r="K174" s="88"/>
      <c r="L174" s="88"/>
    </row>
    <row r="175" spans="1:12" hidden="1">
      <c r="A175" s="137" t="s">
        <v>1799</v>
      </c>
      <c r="B175" s="145" t="s">
        <v>300</v>
      </c>
      <c r="C175" s="139" t="s">
        <v>301</v>
      </c>
      <c r="D175" s="140">
        <v>104</v>
      </c>
      <c r="E175" s="141">
        <v>0.78888888888888886</v>
      </c>
      <c r="F175" s="141">
        <v>0.67708333333333337</v>
      </c>
      <c r="G175" s="141">
        <v>0.60416666666666663</v>
      </c>
      <c r="H175" s="142"/>
      <c r="I175" s="143">
        <f>H175*D175</f>
        <v>0</v>
      </c>
      <c r="J175" s="144">
        <f>IF(I175&lt;=499,SUM(I175*E175),IF(I175&lt;=999,SUM(I175*F175),IF(I175&gt;=1000,SUM(I175*G175),0)))</f>
        <v>0</v>
      </c>
      <c r="K175" s="88"/>
      <c r="L175" s="88"/>
    </row>
    <row r="176" spans="1:12">
      <c r="A176" s="135"/>
      <c r="B176" s="128" t="s">
        <v>324</v>
      </c>
      <c r="C176" s="83" t="s">
        <v>325</v>
      </c>
      <c r="D176" s="84">
        <v>104</v>
      </c>
      <c r="E176" s="85">
        <v>0.78888888888888886</v>
      </c>
      <c r="F176" s="85">
        <v>0.67708333333333337</v>
      </c>
      <c r="G176" s="85">
        <v>0.60416666666666663</v>
      </c>
      <c r="H176" s="27"/>
      <c r="I176" s="86">
        <f t="shared" ref="I176:I178" si="50">H176*D176</f>
        <v>0</v>
      </c>
      <c r="J176" s="87">
        <f t="shared" ref="J176:J178" si="51">IF(I176&lt;=499,SUM(I176*E176),IF(I176&lt;=999,SUM(I176*F176),IF(I176&gt;=1000,SUM(I176*G176),0)))</f>
        <v>0</v>
      </c>
      <c r="K176" s="88"/>
      <c r="L176" s="88"/>
    </row>
    <row r="177" spans="1:12">
      <c r="A177" s="135"/>
      <c r="B177" s="128" t="s">
        <v>328</v>
      </c>
      <c r="C177" s="83" t="s">
        <v>329</v>
      </c>
      <c r="D177" s="84">
        <v>104</v>
      </c>
      <c r="E177" s="85">
        <v>0.78888888888888886</v>
      </c>
      <c r="F177" s="85">
        <v>0.67708333333333337</v>
      </c>
      <c r="G177" s="85">
        <v>0.60416666666666663</v>
      </c>
      <c r="H177" s="27"/>
      <c r="I177" s="86">
        <f t="shared" si="50"/>
        <v>0</v>
      </c>
      <c r="J177" s="87">
        <f t="shared" si="51"/>
        <v>0</v>
      </c>
      <c r="K177" s="88"/>
      <c r="L177" s="88"/>
    </row>
    <row r="178" spans="1:12">
      <c r="A178" s="135"/>
      <c r="B178" s="128" t="s">
        <v>330</v>
      </c>
      <c r="C178" s="83" t="s">
        <v>331</v>
      </c>
      <c r="D178" s="84">
        <v>104</v>
      </c>
      <c r="E178" s="85">
        <v>0.78888888888888886</v>
      </c>
      <c r="F178" s="85">
        <v>0.67708333333333337</v>
      </c>
      <c r="G178" s="85">
        <v>0.60416666666666663</v>
      </c>
      <c r="H178" s="27"/>
      <c r="I178" s="86">
        <f t="shared" si="50"/>
        <v>0</v>
      </c>
      <c r="J178" s="87">
        <f t="shared" si="51"/>
        <v>0</v>
      </c>
      <c r="K178" s="88"/>
      <c r="L178" s="88"/>
    </row>
    <row r="179" spans="1:12" hidden="1">
      <c r="A179" s="137" t="s">
        <v>1799</v>
      </c>
      <c r="B179" s="145" t="s">
        <v>308</v>
      </c>
      <c r="C179" s="139" t="s">
        <v>309</v>
      </c>
      <c r="D179" s="140">
        <v>104</v>
      </c>
      <c r="E179" s="141">
        <v>0.78888888888888886</v>
      </c>
      <c r="F179" s="141">
        <v>0.67708333333333337</v>
      </c>
      <c r="G179" s="141">
        <v>0.60416666666666663</v>
      </c>
      <c r="H179" s="142"/>
      <c r="I179" s="143">
        <f>H179*D179</f>
        <v>0</v>
      </c>
      <c r="J179" s="144">
        <f>IF(I179&lt;=499,SUM(I179*E179),IF(I179&lt;=999,SUM(I179*F179),IF(I179&gt;=1000,SUM(I179*G179),0)))</f>
        <v>0</v>
      </c>
      <c r="K179" s="88"/>
      <c r="L179" s="88"/>
    </row>
    <row r="180" spans="1:12">
      <c r="A180" s="135"/>
      <c r="B180" s="128" t="s">
        <v>336</v>
      </c>
      <c r="C180" s="83" t="s">
        <v>337</v>
      </c>
      <c r="D180" s="84">
        <v>104</v>
      </c>
      <c r="E180" s="85">
        <v>1.911111111111111</v>
      </c>
      <c r="F180" s="85">
        <v>1.7291666666666667</v>
      </c>
      <c r="G180" s="85">
        <v>1.6562500000000002</v>
      </c>
      <c r="H180" s="27"/>
      <c r="I180" s="86">
        <f t="shared" ref="I180:I188" si="52">H180*D180</f>
        <v>0</v>
      </c>
      <c r="J180" s="87">
        <f t="shared" ref="J180:J188" si="53">IF(I180&lt;=499,SUM(I180*E180),IF(I180&lt;=999,SUM(I180*F180),IF(I180&gt;=1000,SUM(I180*G180),0)))</f>
        <v>0</v>
      </c>
      <c r="K180" s="88"/>
      <c r="L180" s="88"/>
    </row>
    <row r="181" spans="1:12">
      <c r="A181" s="135"/>
      <c r="B181" s="128" t="s">
        <v>338</v>
      </c>
      <c r="C181" s="83" t="s">
        <v>339</v>
      </c>
      <c r="D181" s="84">
        <v>104</v>
      </c>
      <c r="E181" s="85">
        <v>0.78888888888888886</v>
      </c>
      <c r="F181" s="85">
        <v>0.67708333333333337</v>
      </c>
      <c r="G181" s="85">
        <v>0.60416666666666663</v>
      </c>
      <c r="H181" s="27"/>
      <c r="I181" s="86">
        <f t="shared" si="52"/>
        <v>0</v>
      </c>
      <c r="J181" s="87">
        <f t="shared" si="53"/>
        <v>0</v>
      </c>
      <c r="K181" s="88"/>
      <c r="L181" s="88"/>
    </row>
    <row r="182" spans="1:12">
      <c r="A182" s="135"/>
      <c r="B182" s="128" t="s">
        <v>342</v>
      </c>
      <c r="C182" s="83" t="s">
        <v>343</v>
      </c>
      <c r="D182" s="84">
        <v>104</v>
      </c>
      <c r="E182" s="85">
        <v>0.78888888888888886</v>
      </c>
      <c r="F182" s="85">
        <v>0.67708333333333337</v>
      </c>
      <c r="G182" s="85">
        <v>0.60416666666666663</v>
      </c>
      <c r="H182" s="27"/>
      <c r="I182" s="86">
        <f t="shared" si="52"/>
        <v>0</v>
      </c>
      <c r="J182" s="87">
        <f t="shared" si="53"/>
        <v>0</v>
      </c>
      <c r="K182" s="88"/>
      <c r="L182" s="88"/>
    </row>
    <row r="183" spans="1:12">
      <c r="A183" s="135"/>
      <c r="B183" s="128" t="s">
        <v>346</v>
      </c>
      <c r="C183" s="83" t="s">
        <v>347</v>
      </c>
      <c r="D183" s="84">
        <v>104</v>
      </c>
      <c r="E183" s="85">
        <v>0.78888888888888886</v>
      </c>
      <c r="F183" s="85">
        <v>0.67708333333333337</v>
      </c>
      <c r="G183" s="85">
        <v>0.60416666666666663</v>
      </c>
      <c r="H183" s="27"/>
      <c r="I183" s="86">
        <f t="shared" si="52"/>
        <v>0</v>
      </c>
      <c r="J183" s="87">
        <f t="shared" si="53"/>
        <v>0</v>
      </c>
      <c r="K183" s="88"/>
      <c r="L183" s="88"/>
    </row>
    <row r="184" spans="1:12">
      <c r="A184" s="135"/>
      <c r="B184" s="128" t="s">
        <v>348</v>
      </c>
      <c r="C184" s="83" t="s">
        <v>349</v>
      </c>
      <c r="D184" s="84">
        <v>104</v>
      </c>
      <c r="E184" s="85">
        <v>0.78888888888888886</v>
      </c>
      <c r="F184" s="85">
        <v>0.67708333333333337</v>
      </c>
      <c r="G184" s="85">
        <v>0.60416666666666663</v>
      </c>
      <c r="H184" s="27"/>
      <c r="I184" s="86">
        <f t="shared" si="52"/>
        <v>0</v>
      </c>
      <c r="J184" s="87">
        <f t="shared" si="53"/>
        <v>0</v>
      </c>
      <c r="K184" s="88"/>
      <c r="L184" s="88"/>
    </row>
    <row r="185" spans="1:12">
      <c r="A185" s="135"/>
      <c r="B185" s="128" t="s">
        <v>353</v>
      </c>
      <c r="C185" s="83" t="s">
        <v>354</v>
      </c>
      <c r="D185" s="84">
        <v>104</v>
      </c>
      <c r="E185" s="85">
        <v>1.911111111111111</v>
      </c>
      <c r="F185" s="85">
        <v>1.7291666666666667</v>
      </c>
      <c r="G185" s="85">
        <v>1.6562500000000002</v>
      </c>
      <c r="H185" s="27"/>
      <c r="I185" s="86">
        <f t="shared" si="52"/>
        <v>0</v>
      </c>
      <c r="J185" s="87">
        <f t="shared" si="53"/>
        <v>0</v>
      </c>
      <c r="K185" s="88"/>
      <c r="L185" s="88"/>
    </row>
    <row r="186" spans="1:12">
      <c r="A186" s="135"/>
      <c r="B186" s="128" t="s">
        <v>357</v>
      </c>
      <c r="C186" s="83" t="s">
        <v>358</v>
      </c>
      <c r="D186" s="84">
        <v>104</v>
      </c>
      <c r="E186" s="85">
        <v>0.78888888888888886</v>
      </c>
      <c r="F186" s="85">
        <v>0.67708333333333337</v>
      </c>
      <c r="G186" s="85">
        <v>0.60416666666666663</v>
      </c>
      <c r="H186" s="27"/>
      <c r="I186" s="86">
        <f t="shared" si="52"/>
        <v>0</v>
      </c>
      <c r="J186" s="87">
        <f t="shared" si="53"/>
        <v>0</v>
      </c>
      <c r="K186" s="88"/>
      <c r="L186" s="88"/>
    </row>
    <row r="187" spans="1:12">
      <c r="A187" s="135"/>
      <c r="B187" s="128" t="s">
        <v>352</v>
      </c>
      <c r="C187" s="83" t="s">
        <v>1415</v>
      </c>
      <c r="D187" s="84">
        <v>104</v>
      </c>
      <c r="E187" s="85">
        <v>1.911111111111111</v>
      </c>
      <c r="F187" s="85">
        <v>1.7291666666666667</v>
      </c>
      <c r="G187" s="85">
        <v>1.6562500000000002</v>
      </c>
      <c r="H187" s="27"/>
      <c r="I187" s="86">
        <f t="shared" si="52"/>
        <v>0</v>
      </c>
      <c r="J187" s="87">
        <f t="shared" si="53"/>
        <v>0</v>
      </c>
      <c r="K187" s="88"/>
      <c r="L187" s="88"/>
    </row>
    <row r="188" spans="1:12">
      <c r="A188" s="135"/>
      <c r="B188" s="128" t="s">
        <v>359</v>
      </c>
      <c r="C188" s="83" t="s">
        <v>360</v>
      </c>
      <c r="D188" s="84">
        <v>104</v>
      </c>
      <c r="E188" s="85">
        <v>2.088888888888889</v>
      </c>
      <c r="F188" s="85">
        <v>1.8958333333333335</v>
      </c>
      <c r="G188" s="85">
        <v>1.8125</v>
      </c>
      <c r="H188" s="27"/>
      <c r="I188" s="86">
        <f t="shared" si="52"/>
        <v>0</v>
      </c>
      <c r="J188" s="87">
        <f t="shared" si="53"/>
        <v>0</v>
      </c>
      <c r="K188" s="88"/>
      <c r="L188" s="88"/>
    </row>
    <row r="189" spans="1:12" hidden="1">
      <c r="A189" s="137" t="s">
        <v>1799</v>
      </c>
      <c r="B189" s="145" t="s">
        <v>326</v>
      </c>
      <c r="C189" s="139" t="s">
        <v>327</v>
      </c>
      <c r="D189" s="140">
        <v>104</v>
      </c>
      <c r="E189" s="141">
        <v>1.911111111111111</v>
      </c>
      <c r="F189" s="141">
        <v>1.7291666666666667</v>
      </c>
      <c r="G189" s="141">
        <v>1.6562500000000002</v>
      </c>
      <c r="H189" s="142"/>
      <c r="I189" s="143">
        <f>H189*D189</f>
        <v>0</v>
      </c>
      <c r="J189" s="144">
        <f>IF(I189&lt;=499,SUM(I189*E189),IF(I189&lt;=999,SUM(I189*F189),IF(I189&gt;=1000,SUM(I189*G189),0)))</f>
        <v>0</v>
      </c>
      <c r="K189" s="88"/>
      <c r="L189" s="88"/>
    </row>
    <row r="190" spans="1:12">
      <c r="A190" s="135"/>
      <c r="B190" s="128" t="s">
        <v>363</v>
      </c>
      <c r="C190" s="83" t="s">
        <v>364</v>
      </c>
      <c r="D190" s="84">
        <v>104</v>
      </c>
      <c r="E190" s="85">
        <v>1.911111111111111</v>
      </c>
      <c r="F190" s="85">
        <v>1.7291666666666667</v>
      </c>
      <c r="G190" s="85">
        <v>1.6562500000000002</v>
      </c>
      <c r="H190" s="27"/>
      <c r="I190" s="86">
        <f t="shared" ref="I190:I191" si="54">H190*D190</f>
        <v>0</v>
      </c>
      <c r="J190" s="87">
        <f t="shared" ref="J190:J191" si="55">IF(I190&lt;=499,SUM(I190*E190),IF(I190&lt;=999,SUM(I190*F190),IF(I190&gt;=1000,SUM(I190*G190),0)))</f>
        <v>0</v>
      </c>
      <c r="K190" s="88"/>
      <c r="L190" s="88"/>
    </row>
    <row r="191" spans="1:12">
      <c r="A191" s="135"/>
      <c r="B191" s="128" t="s">
        <v>365</v>
      </c>
      <c r="C191" s="83" t="s">
        <v>366</v>
      </c>
      <c r="D191" s="84">
        <v>104</v>
      </c>
      <c r="E191" s="85">
        <v>0.78888888888888886</v>
      </c>
      <c r="F191" s="85">
        <v>0.67708333333333337</v>
      </c>
      <c r="G191" s="85">
        <v>0.60416666666666663</v>
      </c>
      <c r="H191" s="27"/>
      <c r="I191" s="86">
        <f t="shared" si="54"/>
        <v>0</v>
      </c>
      <c r="J191" s="87">
        <f t="shared" si="55"/>
        <v>0</v>
      </c>
      <c r="K191" s="88"/>
      <c r="L191" s="88"/>
    </row>
    <row r="192" spans="1:12" hidden="1">
      <c r="A192" s="137" t="s">
        <v>1799</v>
      </c>
      <c r="B192" s="145" t="s">
        <v>1413</v>
      </c>
      <c r="C192" s="139" t="s">
        <v>1414</v>
      </c>
      <c r="D192" s="140">
        <v>104</v>
      </c>
      <c r="E192" s="141">
        <v>0.78888888888888886</v>
      </c>
      <c r="F192" s="141">
        <v>0.67708333333333337</v>
      </c>
      <c r="G192" s="141">
        <v>0.60416666666666663</v>
      </c>
      <c r="H192" s="142"/>
      <c r="I192" s="143">
        <f>H192*D192</f>
        <v>0</v>
      </c>
      <c r="J192" s="144">
        <f>IF(I192&lt;=499,SUM(I192*E192),IF(I192&lt;=999,SUM(I192*F192),IF(I192&gt;=1000,SUM(I192*G192),0)))</f>
        <v>0</v>
      </c>
      <c r="K192" s="88"/>
      <c r="L192" s="88"/>
    </row>
    <row r="193" spans="1:12" hidden="1">
      <c r="A193" s="137" t="s">
        <v>1799</v>
      </c>
      <c r="B193" s="145" t="s">
        <v>332</v>
      </c>
      <c r="C193" s="139" t="s">
        <v>333</v>
      </c>
      <c r="D193" s="140">
        <v>104</v>
      </c>
      <c r="E193" s="141">
        <v>1.911111111111111</v>
      </c>
      <c r="F193" s="141">
        <v>1.7291666666666667</v>
      </c>
      <c r="G193" s="141">
        <v>1.6562500000000002</v>
      </c>
      <c r="H193" s="142"/>
      <c r="I193" s="143">
        <f>H193*D193</f>
        <v>0</v>
      </c>
      <c r="J193" s="144">
        <f>IF(I193&lt;=499,SUM(I193*E193),IF(I193&lt;=999,SUM(I193*F193),IF(I193&gt;=1000,SUM(I193*G193),0)))</f>
        <v>0</v>
      </c>
      <c r="K193" s="88"/>
      <c r="L193" s="88"/>
    </row>
    <row r="194" spans="1:12" hidden="1">
      <c r="A194" s="137" t="s">
        <v>1799</v>
      </c>
      <c r="B194" s="145" t="s">
        <v>334</v>
      </c>
      <c r="C194" s="139" t="s">
        <v>335</v>
      </c>
      <c r="D194" s="140">
        <v>104</v>
      </c>
      <c r="E194" s="141">
        <v>1.911111111111111</v>
      </c>
      <c r="F194" s="141">
        <v>1.7291666666666667</v>
      </c>
      <c r="G194" s="141">
        <v>1.6562500000000002</v>
      </c>
      <c r="H194" s="142"/>
      <c r="I194" s="143">
        <f>H194*D194</f>
        <v>0</v>
      </c>
      <c r="J194" s="144">
        <f>IF(I194&lt;=499,SUM(I194*E194),IF(I194&lt;=999,SUM(I194*F194),IF(I194&gt;=1000,SUM(I194*G194),0)))</f>
        <v>0</v>
      </c>
      <c r="K194" s="88"/>
      <c r="L194" s="88"/>
    </row>
    <row r="195" spans="1:12">
      <c r="A195" s="135"/>
      <c r="B195" s="128" t="s">
        <v>369</v>
      </c>
      <c r="C195" s="83" t="s">
        <v>370</v>
      </c>
      <c r="D195" s="84">
        <v>104</v>
      </c>
      <c r="E195" s="85">
        <v>1.911111111111111</v>
      </c>
      <c r="F195" s="85">
        <v>1.7291666666666667</v>
      </c>
      <c r="G195" s="85">
        <v>1.6562500000000002</v>
      </c>
      <c r="H195" s="27"/>
      <c r="I195" s="86">
        <f t="shared" ref="I195:I196" si="56">H195*D195</f>
        <v>0</v>
      </c>
      <c r="J195" s="87">
        <f t="shared" ref="J195:J196" si="57">IF(I195&lt;=499,SUM(I195*E195),IF(I195&lt;=999,SUM(I195*F195),IF(I195&gt;=1000,SUM(I195*G195),0)))</f>
        <v>0</v>
      </c>
      <c r="K195" s="88"/>
      <c r="L195" s="88"/>
    </row>
    <row r="196" spans="1:12">
      <c r="A196" s="135"/>
      <c r="B196" s="128" t="s">
        <v>371</v>
      </c>
      <c r="C196" s="83" t="s">
        <v>372</v>
      </c>
      <c r="D196" s="84">
        <v>104</v>
      </c>
      <c r="E196" s="85">
        <v>2.088888888888889</v>
      </c>
      <c r="F196" s="85">
        <v>1.8958333333333335</v>
      </c>
      <c r="G196" s="85">
        <v>1.8125</v>
      </c>
      <c r="H196" s="27"/>
      <c r="I196" s="86">
        <f t="shared" si="56"/>
        <v>0</v>
      </c>
      <c r="J196" s="87">
        <f t="shared" si="57"/>
        <v>0</v>
      </c>
      <c r="K196" s="88"/>
      <c r="L196" s="88"/>
    </row>
    <row r="197" spans="1:12" hidden="1">
      <c r="A197" s="137" t="s">
        <v>1799</v>
      </c>
      <c r="B197" s="145" t="s">
        <v>340</v>
      </c>
      <c r="C197" s="139" t="s">
        <v>341</v>
      </c>
      <c r="D197" s="140">
        <v>104</v>
      </c>
      <c r="E197" s="141">
        <v>0.78888888888888886</v>
      </c>
      <c r="F197" s="141">
        <v>0.67708333333333337</v>
      </c>
      <c r="G197" s="141">
        <v>0.60416666666666663</v>
      </c>
      <c r="H197" s="142"/>
      <c r="I197" s="143">
        <f>H197*D197</f>
        <v>0</v>
      </c>
      <c r="J197" s="144">
        <f>IF(I197&lt;=499,SUM(I197*E197),IF(I197&lt;=999,SUM(I197*F197),IF(I197&gt;=1000,SUM(I197*G197),0)))</f>
        <v>0</v>
      </c>
      <c r="K197" s="88"/>
      <c r="L197" s="88"/>
    </row>
    <row r="198" spans="1:12">
      <c r="A198" s="135"/>
      <c r="B198" s="128" t="s">
        <v>373</v>
      </c>
      <c r="C198" s="83" t="s">
        <v>374</v>
      </c>
      <c r="D198" s="84">
        <v>104</v>
      </c>
      <c r="E198" s="85">
        <v>1.911111111111111</v>
      </c>
      <c r="F198" s="85">
        <v>1.7291666666666667</v>
      </c>
      <c r="G198" s="85">
        <v>1.6562500000000002</v>
      </c>
      <c r="H198" s="27"/>
      <c r="I198" s="86">
        <f>H198*D198</f>
        <v>0</v>
      </c>
      <c r="J198" s="87">
        <f>IF(I198&lt;=499,SUM(I198*E198),IF(I198&lt;=999,SUM(I198*F198),IF(I198&gt;=1000,SUM(I198*G198),0)))</f>
        <v>0</v>
      </c>
      <c r="K198" s="88"/>
      <c r="L198" s="88"/>
    </row>
    <row r="199" spans="1:12" hidden="1">
      <c r="A199" s="137" t="s">
        <v>1799</v>
      </c>
      <c r="B199" s="145" t="s">
        <v>344</v>
      </c>
      <c r="C199" s="139" t="s">
        <v>345</v>
      </c>
      <c r="D199" s="140">
        <v>104</v>
      </c>
      <c r="E199" s="141">
        <v>0.78888888888888886</v>
      </c>
      <c r="F199" s="141">
        <v>0.67708333333333337</v>
      </c>
      <c r="G199" s="141">
        <v>0.60416666666666663</v>
      </c>
      <c r="H199" s="142"/>
      <c r="I199" s="143">
        <f>H199*D199</f>
        <v>0</v>
      </c>
      <c r="J199" s="144">
        <f>IF(I199&lt;=499,SUM(I199*E199),IF(I199&lt;=999,SUM(I199*F199),IF(I199&gt;=1000,SUM(I199*G199),0)))</f>
        <v>0</v>
      </c>
      <c r="K199" s="88"/>
      <c r="L199" s="88"/>
    </row>
    <row r="200" spans="1:12">
      <c r="A200" s="135"/>
      <c r="B200" s="128" t="s">
        <v>377</v>
      </c>
      <c r="C200" s="83" t="s">
        <v>378</v>
      </c>
      <c r="D200" s="84">
        <v>104</v>
      </c>
      <c r="E200" s="85">
        <v>2</v>
      </c>
      <c r="F200" s="85">
        <v>1.8125</v>
      </c>
      <c r="G200" s="85">
        <v>1.7395833333333333</v>
      </c>
      <c r="H200" s="27"/>
      <c r="I200" s="86">
        <f t="shared" ref="I200:I201" si="58">H200*D200</f>
        <v>0</v>
      </c>
      <c r="J200" s="87">
        <f t="shared" ref="J200:J201" si="59">IF(I200&lt;=499,SUM(I200*E200),IF(I200&lt;=999,SUM(I200*F200),IF(I200&gt;=1000,SUM(I200*G200),0)))</f>
        <v>0</v>
      </c>
      <c r="K200" s="88"/>
      <c r="L200" s="88"/>
    </row>
    <row r="201" spans="1:12">
      <c r="A201" s="135"/>
      <c r="B201" s="128" t="s">
        <v>375</v>
      </c>
      <c r="C201" s="83" t="s">
        <v>376</v>
      </c>
      <c r="D201" s="84">
        <v>104</v>
      </c>
      <c r="E201" s="85">
        <v>0.78888888888888886</v>
      </c>
      <c r="F201" s="85">
        <v>0.67708333333333337</v>
      </c>
      <c r="G201" s="85">
        <v>0.60416666666666663</v>
      </c>
      <c r="H201" s="27"/>
      <c r="I201" s="86">
        <f t="shared" si="58"/>
        <v>0</v>
      </c>
      <c r="J201" s="87">
        <f t="shared" si="59"/>
        <v>0</v>
      </c>
      <c r="K201" s="88"/>
      <c r="L201" s="88"/>
    </row>
    <row r="202" spans="1:12" hidden="1">
      <c r="A202" s="137" t="s">
        <v>1799</v>
      </c>
      <c r="B202" s="145" t="s">
        <v>350</v>
      </c>
      <c r="C202" s="139" t="s">
        <v>351</v>
      </c>
      <c r="D202" s="140">
        <v>104</v>
      </c>
      <c r="E202" s="141">
        <v>0.78888888888888886</v>
      </c>
      <c r="F202" s="141">
        <v>0.67708333333333337</v>
      </c>
      <c r="G202" s="141">
        <v>0.60416666666666663</v>
      </c>
      <c r="H202" s="142"/>
      <c r="I202" s="143">
        <f>H202*D202</f>
        <v>0</v>
      </c>
      <c r="J202" s="144">
        <f>IF(I202&lt;=499,SUM(I202*E202),IF(I202&lt;=999,SUM(I202*F202),IF(I202&gt;=1000,SUM(I202*G202),0)))</f>
        <v>0</v>
      </c>
      <c r="K202" s="88"/>
      <c r="L202" s="88"/>
    </row>
    <row r="203" spans="1:12">
      <c r="A203" s="135"/>
      <c r="B203" s="128" t="s">
        <v>1719</v>
      </c>
      <c r="C203" s="83" t="s">
        <v>1795</v>
      </c>
      <c r="D203" s="84">
        <v>104</v>
      </c>
      <c r="E203" s="85">
        <v>1.68</v>
      </c>
      <c r="F203" s="85">
        <v>1.56</v>
      </c>
      <c r="G203" s="85">
        <v>1.49</v>
      </c>
      <c r="H203" s="27"/>
      <c r="I203" s="86">
        <f t="shared" ref="I203:I204" si="60">H203*D203</f>
        <v>0</v>
      </c>
      <c r="J203" s="87">
        <f t="shared" ref="J203:J204" si="61">IF(I203&lt;=499,SUM(I203*E203),IF(I203&lt;=999,SUM(I203*F203),IF(I203&gt;=1000,SUM(I203*G203),0)))</f>
        <v>0</v>
      </c>
      <c r="K203" s="88"/>
      <c r="L203" s="88"/>
    </row>
    <row r="204" spans="1:12">
      <c r="A204" s="135"/>
      <c r="B204" s="128" t="s">
        <v>379</v>
      </c>
      <c r="C204" s="83" t="s">
        <v>380</v>
      </c>
      <c r="D204" s="84">
        <v>104</v>
      </c>
      <c r="E204" s="85">
        <v>0.78888888888888886</v>
      </c>
      <c r="F204" s="85">
        <v>0.67708333333333337</v>
      </c>
      <c r="G204" s="85">
        <v>0.60416666666666663</v>
      </c>
      <c r="H204" s="27"/>
      <c r="I204" s="86">
        <f t="shared" si="60"/>
        <v>0</v>
      </c>
      <c r="J204" s="87">
        <f t="shared" si="61"/>
        <v>0</v>
      </c>
      <c r="K204" s="88"/>
      <c r="L204" s="88"/>
    </row>
    <row r="205" spans="1:12" hidden="1">
      <c r="A205" s="137" t="s">
        <v>1799</v>
      </c>
      <c r="B205" s="145" t="s">
        <v>355</v>
      </c>
      <c r="C205" s="139" t="s">
        <v>356</v>
      </c>
      <c r="D205" s="140">
        <v>104</v>
      </c>
      <c r="E205" s="141">
        <v>0.78888888888888886</v>
      </c>
      <c r="F205" s="141">
        <v>0.67708333333333337</v>
      </c>
      <c r="G205" s="141">
        <v>0.60416666666666663</v>
      </c>
      <c r="H205" s="142"/>
      <c r="I205" s="143">
        <f>H205*D205</f>
        <v>0</v>
      </c>
      <c r="J205" s="144">
        <f>IF(I205&lt;=499,SUM(I205*E205),IF(I205&lt;=999,SUM(I205*F205),IF(I205&gt;=1000,SUM(I205*G205),0)))</f>
        <v>0</v>
      </c>
      <c r="K205" s="88"/>
      <c r="L205" s="88"/>
    </row>
    <row r="206" spans="1:12">
      <c r="A206" s="135"/>
      <c r="B206" s="128" t="s">
        <v>383</v>
      </c>
      <c r="C206" s="83" t="s">
        <v>384</v>
      </c>
      <c r="D206" s="84">
        <v>104</v>
      </c>
      <c r="E206" s="85">
        <v>1.911111111111111</v>
      </c>
      <c r="F206" s="85">
        <v>1.7291666666666667</v>
      </c>
      <c r="G206" s="85">
        <v>1.6562500000000002</v>
      </c>
      <c r="H206" s="27"/>
      <c r="I206" s="86">
        <f t="shared" ref="I206:I207" si="62">H206*D206</f>
        <v>0</v>
      </c>
      <c r="J206" s="87">
        <f t="shared" ref="J206:J207" si="63">IF(I206&lt;=499,SUM(I206*E206),IF(I206&lt;=999,SUM(I206*F206),IF(I206&gt;=1000,SUM(I206*G206),0)))</f>
        <v>0</v>
      </c>
      <c r="K206" s="88"/>
      <c r="L206" s="88"/>
    </row>
    <row r="207" spans="1:12">
      <c r="A207" s="135"/>
      <c r="B207" s="128" t="s">
        <v>1720</v>
      </c>
      <c r="C207" s="83" t="s">
        <v>1797</v>
      </c>
      <c r="D207" s="84">
        <v>104</v>
      </c>
      <c r="E207" s="85">
        <v>1.61</v>
      </c>
      <c r="F207" s="85">
        <v>1.48</v>
      </c>
      <c r="G207" s="85">
        <v>1.42</v>
      </c>
      <c r="H207" s="27"/>
      <c r="I207" s="86">
        <f t="shared" si="62"/>
        <v>0</v>
      </c>
      <c r="J207" s="87">
        <f t="shared" si="63"/>
        <v>0</v>
      </c>
      <c r="K207" s="88"/>
      <c r="L207" s="88"/>
    </row>
    <row r="208" spans="1:12" hidden="1">
      <c r="A208" s="137" t="s">
        <v>1799</v>
      </c>
      <c r="B208" s="145" t="s">
        <v>361</v>
      </c>
      <c r="C208" s="139" t="s">
        <v>362</v>
      </c>
      <c r="D208" s="140">
        <v>104</v>
      </c>
      <c r="E208" s="141">
        <v>1.911111111111111</v>
      </c>
      <c r="F208" s="141">
        <v>1.7291666666666667</v>
      </c>
      <c r="G208" s="141">
        <v>1.6562500000000002</v>
      </c>
      <c r="H208" s="142"/>
      <c r="I208" s="143">
        <f>H208*D208</f>
        <v>0</v>
      </c>
      <c r="J208" s="144">
        <f>IF(I208&lt;=499,SUM(I208*E208),IF(I208&lt;=999,SUM(I208*F208),IF(I208&gt;=1000,SUM(I208*G208),0)))</f>
        <v>0</v>
      </c>
      <c r="K208" s="88"/>
      <c r="L208" s="88"/>
    </row>
    <row r="209" spans="1:12">
      <c r="A209" s="135"/>
      <c r="B209" s="128" t="s">
        <v>1432</v>
      </c>
      <c r="C209" s="83" t="s">
        <v>1433</v>
      </c>
      <c r="D209" s="84">
        <v>104</v>
      </c>
      <c r="E209" s="85">
        <v>2.088888888888889</v>
      </c>
      <c r="F209" s="85">
        <v>1.8958333333333335</v>
      </c>
      <c r="G209" s="85">
        <v>1.8125</v>
      </c>
      <c r="H209" s="27"/>
      <c r="I209" s="86">
        <f t="shared" ref="I209:I210" si="64">H209*D209</f>
        <v>0</v>
      </c>
      <c r="J209" s="87">
        <f t="shared" ref="J209:J210" si="65">IF(I209&lt;=499,SUM(I209*E209),IF(I209&lt;=999,SUM(I209*F209),IF(I209&gt;=1000,SUM(I209*G209),0)))</f>
        <v>0</v>
      </c>
      <c r="K209" s="88"/>
      <c r="L209" s="88"/>
    </row>
    <row r="210" spans="1:12">
      <c r="A210" s="135"/>
      <c r="B210" s="128" t="s">
        <v>1426</v>
      </c>
      <c r="C210" s="83" t="s">
        <v>1427</v>
      </c>
      <c r="D210" s="84">
        <v>104</v>
      </c>
      <c r="E210" s="85">
        <v>2.088888888888889</v>
      </c>
      <c r="F210" s="85">
        <v>1.8958333333333335</v>
      </c>
      <c r="G210" s="85">
        <v>1.8125</v>
      </c>
      <c r="H210" s="27"/>
      <c r="I210" s="86">
        <f t="shared" si="64"/>
        <v>0</v>
      </c>
      <c r="J210" s="87">
        <f t="shared" si="65"/>
        <v>0</v>
      </c>
      <c r="K210" s="88"/>
      <c r="L210" s="88"/>
    </row>
    <row r="211" spans="1:12" hidden="1">
      <c r="A211" s="137" t="s">
        <v>1799</v>
      </c>
      <c r="B211" s="145" t="s">
        <v>1416</v>
      </c>
      <c r="C211" s="139" t="s">
        <v>1417</v>
      </c>
      <c r="D211" s="140">
        <v>150</v>
      </c>
      <c r="E211" s="141">
        <v>1.911111111111111</v>
      </c>
      <c r="F211" s="141">
        <v>1.7291666666666667</v>
      </c>
      <c r="G211" s="141">
        <v>1.6562500000000002</v>
      </c>
      <c r="H211" s="142"/>
      <c r="I211" s="143">
        <f>H211*D211</f>
        <v>0</v>
      </c>
      <c r="J211" s="144">
        <f>IF(I211&lt;=499,SUM(I211*E211),IF(I211&lt;=999,SUM(I211*F211),IF(I211&gt;=1000,SUM(I211*G211),0)))</f>
        <v>0</v>
      </c>
      <c r="K211" s="88"/>
      <c r="L211" s="88"/>
    </row>
    <row r="212" spans="1:12" hidden="1">
      <c r="A212" s="137" t="s">
        <v>1799</v>
      </c>
      <c r="B212" s="145" t="s">
        <v>367</v>
      </c>
      <c r="C212" s="139" t="s">
        <v>368</v>
      </c>
      <c r="D212" s="140">
        <v>104</v>
      </c>
      <c r="E212" s="141">
        <v>1.911111111111111</v>
      </c>
      <c r="F212" s="141">
        <v>1.7291666666666667</v>
      </c>
      <c r="G212" s="141">
        <v>1.6562500000000002</v>
      </c>
      <c r="H212" s="142"/>
      <c r="I212" s="143">
        <f>H212*D212</f>
        <v>0</v>
      </c>
      <c r="J212" s="144">
        <f>IF(I212&lt;=499,SUM(I212*E212),IF(I212&lt;=999,SUM(I212*F212),IF(I212&gt;=1000,SUM(I212*G212),0)))</f>
        <v>0</v>
      </c>
      <c r="K212" s="88"/>
      <c r="L212" s="88"/>
    </row>
    <row r="213" spans="1:12">
      <c r="A213" s="135"/>
      <c r="B213" s="128" t="s">
        <v>1424</v>
      </c>
      <c r="C213" s="83" t="s">
        <v>1425</v>
      </c>
      <c r="D213" s="84">
        <v>104</v>
      </c>
      <c r="E213" s="85">
        <v>2.088888888888889</v>
      </c>
      <c r="F213" s="85">
        <v>1.8958333333333335</v>
      </c>
      <c r="G213" s="85">
        <v>1.8125</v>
      </c>
      <c r="H213" s="27"/>
      <c r="I213" s="86">
        <f t="shared" ref="I213:I215" si="66">H213*D213</f>
        <v>0</v>
      </c>
      <c r="J213" s="87">
        <f t="shared" ref="J213:J215" si="67">IF(I213&lt;=499,SUM(I213*E213),IF(I213&lt;=999,SUM(I213*F213),IF(I213&gt;=1000,SUM(I213*G213),0)))</f>
        <v>0</v>
      </c>
      <c r="K213" s="88"/>
      <c r="L213" s="88"/>
    </row>
    <row r="214" spans="1:12">
      <c r="A214" s="135"/>
      <c r="B214" s="128" t="s">
        <v>1430</v>
      </c>
      <c r="C214" s="83" t="s">
        <v>1431</v>
      </c>
      <c r="D214" s="84">
        <v>104</v>
      </c>
      <c r="E214" s="85">
        <v>2.088888888888889</v>
      </c>
      <c r="F214" s="85">
        <v>1.8958333333333335</v>
      </c>
      <c r="G214" s="85">
        <v>1.8125</v>
      </c>
      <c r="H214" s="27"/>
      <c r="I214" s="86">
        <f t="shared" si="66"/>
        <v>0</v>
      </c>
      <c r="J214" s="87">
        <f t="shared" si="67"/>
        <v>0</v>
      </c>
      <c r="K214" s="88"/>
      <c r="L214" s="88"/>
    </row>
    <row r="215" spans="1:12">
      <c r="A215" s="135"/>
      <c r="B215" s="128" t="s">
        <v>389</v>
      </c>
      <c r="C215" s="83" t="s">
        <v>390</v>
      </c>
      <c r="D215" s="84">
        <v>104</v>
      </c>
      <c r="E215" s="85">
        <v>1.911111111111111</v>
      </c>
      <c r="F215" s="85">
        <v>1.7291666666666667</v>
      </c>
      <c r="G215" s="85">
        <v>1.6562500000000002</v>
      </c>
      <c r="H215" s="27"/>
      <c r="I215" s="86">
        <f t="shared" si="66"/>
        <v>0</v>
      </c>
      <c r="J215" s="87">
        <f t="shared" si="67"/>
        <v>0</v>
      </c>
      <c r="K215" s="88"/>
      <c r="L215" s="88"/>
    </row>
    <row r="216" spans="1:12" hidden="1">
      <c r="A216" s="137" t="s">
        <v>1799</v>
      </c>
      <c r="B216" s="145" t="s">
        <v>1418</v>
      </c>
      <c r="C216" s="139" t="s">
        <v>1419</v>
      </c>
      <c r="D216" s="140">
        <v>150</v>
      </c>
      <c r="E216" s="141">
        <v>0.78888888888888886</v>
      </c>
      <c r="F216" s="141">
        <v>0.67708333333333337</v>
      </c>
      <c r="G216" s="141">
        <v>0.60416666666666663</v>
      </c>
      <c r="H216" s="142"/>
      <c r="I216" s="143">
        <f>H216*D216</f>
        <v>0</v>
      </c>
      <c r="J216" s="144">
        <f>IF(I216&lt;=499,SUM(I216*E216),IF(I216&lt;=999,SUM(I216*F216),IF(I216&gt;=1000,SUM(I216*G216),0)))</f>
        <v>0</v>
      </c>
      <c r="K216" s="88"/>
      <c r="L216" s="88"/>
    </row>
    <row r="217" spans="1:12">
      <c r="A217" s="135"/>
      <c r="B217" s="128" t="s">
        <v>391</v>
      </c>
      <c r="C217" s="83" t="s">
        <v>392</v>
      </c>
      <c r="D217" s="84">
        <v>104</v>
      </c>
      <c r="E217" s="85">
        <v>0.78888888888888886</v>
      </c>
      <c r="F217" s="85">
        <v>0.67708333333333337</v>
      </c>
      <c r="G217" s="85">
        <v>0.60416666666666663</v>
      </c>
      <c r="H217" s="27"/>
      <c r="I217" s="86">
        <f>H217*D217</f>
        <v>0</v>
      </c>
      <c r="J217" s="87">
        <f>IF(I217&lt;=499,SUM(I217*E217),IF(I217&lt;=999,SUM(I217*F217),IF(I217&gt;=1000,SUM(I217*G217),0)))</f>
        <v>0</v>
      </c>
      <c r="K217" s="88"/>
      <c r="L217" s="88"/>
    </row>
    <row r="218" spans="1:12" hidden="1">
      <c r="A218" s="137" t="s">
        <v>1799</v>
      </c>
      <c r="B218" s="145" t="s">
        <v>1420</v>
      </c>
      <c r="C218" s="139" t="s">
        <v>1421</v>
      </c>
      <c r="D218" s="140">
        <v>150</v>
      </c>
      <c r="E218" s="141">
        <v>2</v>
      </c>
      <c r="F218" s="141">
        <v>1.8125</v>
      </c>
      <c r="G218" s="141">
        <v>1.7395833333333333</v>
      </c>
      <c r="H218" s="142"/>
      <c r="I218" s="143">
        <f>H218*D218</f>
        <v>0</v>
      </c>
      <c r="J218" s="144">
        <f>IF(I218&lt;=499,SUM(I218*E218),IF(I218&lt;=999,SUM(I218*F218),IF(I218&gt;=1000,SUM(I218*G218),0)))</f>
        <v>0</v>
      </c>
      <c r="K218" s="88"/>
      <c r="L218" s="88"/>
    </row>
    <row r="219" spans="1:12">
      <c r="A219" s="135"/>
      <c r="B219" s="128" t="s">
        <v>393</v>
      </c>
      <c r="C219" s="83" t="s">
        <v>394</v>
      </c>
      <c r="D219" s="84">
        <v>104</v>
      </c>
      <c r="E219" s="85">
        <v>0.78888888888888886</v>
      </c>
      <c r="F219" s="85">
        <v>0.67708333333333337</v>
      </c>
      <c r="G219" s="85">
        <v>0.60416666666666663</v>
      </c>
      <c r="H219" s="27"/>
      <c r="I219" s="86">
        <f t="shared" ref="I219:I220" si="68">H219*D219</f>
        <v>0</v>
      </c>
      <c r="J219" s="87">
        <f t="shared" ref="J219:J220" si="69">IF(I219&lt;=499,SUM(I219*E219),IF(I219&lt;=999,SUM(I219*F219),IF(I219&gt;=1000,SUM(I219*G219),0)))</f>
        <v>0</v>
      </c>
      <c r="K219" s="88"/>
      <c r="L219" s="88"/>
    </row>
    <row r="220" spans="1:12">
      <c r="A220" s="135"/>
      <c r="B220" s="128" t="s">
        <v>395</v>
      </c>
      <c r="C220" s="83" t="s">
        <v>396</v>
      </c>
      <c r="D220" s="84">
        <v>104</v>
      </c>
      <c r="E220" s="85">
        <v>0.78888888888888886</v>
      </c>
      <c r="F220" s="85">
        <v>0.67708333333333337</v>
      </c>
      <c r="G220" s="85">
        <v>0.60416666666666663</v>
      </c>
      <c r="H220" s="27"/>
      <c r="I220" s="86">
        <f t="shared" si="68"/>
        <v>0</v>
      </c>
      <c r="J220" s="87">
        <f t="shared" si="69"/>
        <v>0</v>
      </c>
      <c r="K220" s="88"/>
      <c r="L220" s="88"/>
    </row>
    <row r="221" spans="1:12" hidden="1">
      <c r="A221" s="137" t="s">
        <v>1799</v>
      </c>
      <c r="B221" s="145" t="s">
        <v>381</v>
      </c>
      <c r="C221" s="139" t="s">
        <v>382</v>
      </c>
      <c r="D221" s="140">
        <v>104</v>
      </c>
      <c r="E221" s="141">
        <v>1.911111111111111</v>
      </c>
      <c r="F221" s="141">
        <v>1.7291666666666667</v>
      </c>
      <c r="G221" s="141">
        <v>1.6562500000000002</v>
      </c>
      <c r="H221" s="142"/>
      <c r="I221" s="143">
        <f>H221*D221</f>
        <v>0</v>
      </c>
      <c r="J221" s="144">
        <f>IF(I221&lt;=499,SUM(I221*E221),IF(I221&lt;=999,SUM(I221*F221),IF(I221&gt;=1000,SUM(I221*G221),0)))</f>
        <v>0</v>
      </c>
      <c r="K221" s="88"/>
      <c r="L221" s="88"/>
    </row>
    <row r="222" spans="1:12">
      <c r="A222" s="135"/>
      <c r="B222" s="128" t="s">
        <v>397</v>
      </c>
      <c r="C222" s="83" t="s">
        <v>398</v>
      </c>
      <c r="D222" s="84">
        <v>104</v>
      </c>
      <c r="E222" s="85">
        <v>1.911111111111111</v>
      </c>
      <c r="F222" s="85">
        <v>1.7291666666666667</v>
      </c>
      <c r="G222" s="85">
        <v>1.6562500000000002</v>
      </c>
      <c r="H222" s="27"/>
      <c r="I222" s="86">
        <f>H222*D222</f>
        <v>0</v>
      </c>
      <c r="J222" s="87">
        <f>IF(I222&lt;=499,SUM(I222*E222),IF(I222&lt;=999,SUM(I222*F222),IF(I222&gt;=1000,SUM(I222*G222),0)))</f>
        <v>0</v>
      </c>
      <c r="K222" s="88"/>
      <c r="L222" s="88"/>
    </row>
    <row r="223" spans="1:12" hidden="1">
      <c r="A223" s="137" t="s">
        <v>1799</v>
      </c>
      <c r="B223" s="145" t="s">
        <v>385</v>
      </c>
      <c r="C223" s="139" t="s">
        <v>386</v>
      </c>
      <c r="D223" s="140">
        <v>104</v>
      </c>
      <c r="E223" s="141">
        <v>2</v>
      </c>
      <c r="F223" s="141">
        <v>1.8125</v>
      </c>
      <c r="G223" s="141">
        <v>1.7395833333333333</v>
      </c>
      <c r="H223" s="142"/>
      <c r="I223" s="143">
        <f>H223*D223</f>
        <v>0</v>
      </c>
      <c r="J223" s="144">
        <f>IF(I223&lt;=499,SUM(I223*E223),IF(I223&lt;=999,SUM(I223*F223),IF(I223&gt;=1000,SUM(I223*G223),0)))</f>
        <v>0</v>
      </c>
      <c r="K223" s="88"/>
      <c r="L223" s="88"/>
    </row>
    <row r="224" spans="1:12" hidden="1">
      <c r="A224" s="137" t="s">
        <v>1799</v>
      </c>
      <c r="B224" s="145" t="s">
        <v>1422</v>
      </c>
      <c r="C224" s="139" t="s">
        <v>1423</v>
      </c>
      <c r="D224" s="140">
        <v>150</v>
      </c>
      <c r="E224" s="141">
        <v>2</v>
      </c>
      <c r="F224" s="141">
        <v>1.8125</v>
      </c>
      <c r="G224" s="141">
        <v>1.7395833333333333</v>
      </c>
      <c r="H224" s="142"/>
      <c r="I224" s="143">
        <f>H224*D224</f>
        <v>0</v>
      </c>
      <c r="J224" s="144">
        <f>IF(I224&lt;=499,SUM(I224*E224),IF(I224&lt;=999,SUM(I224*F224),IF(I224&gt;=1000,SUM(I224*G224),0)))</f>
        <v>0</v>
      </c>
      <c r="K224" s="88"/>
      <c r="L224" s="88"/>
    </row>
    <row r="225" spans="1:12">
      <c r="A225" s="135"/>
      <c r="B225" s="128" t="s">
        <v>399</v>
      </c>
      <c r="C225" s="83" t="s">
        <v>400</v>
      </c>
      <c r="D225" s="84">
        <v>104</v>
      </c>
      <c r="E225" s="85">
        <v>2.0444444444444443</v>
      </c>
      <c r="F225" s="85">
        <v>1.8541666666666667</v>
      </c>
      <c r="G225" s="85">
        <v>1.78125</v>
      </c>
      <c r="H225" s="27"/>
      <c r="I225" s="86">
        <f t="shared" ref="I225:I226" si="70">H225*D225</f>
        <v>0</v>
      </c>
      <c r="J225" s="87">
        <f t="shared" ref="J225:J226" si="71">IF(I225&lt;=499,SUM(I225*E225),IF(I225&lt;=999,SUM(I225*F225),IF(I225&gt;=1000,SUM(I225*G225),0)))</f>
        <v>0</v>
      </c>
      <c r="K225" s="88"/>
      <c r="L225" s="88"/>
    </row>
    <row r="226" spans="1:12">
      <c r="A226" s="135"/>
      <c r="B226" s="128" t="s">
        <v>401</v>
      </c>
      <c r="C226" s="83" t="s">
        <v>402</v>
      </c>
      <c r="D226" s="84">
        <v>104</v>
      </c>
      <c r="E226" s="85">
        <v>1.911111111111111</v>
      </c>
      <c r="F226" s="85">
        <v>1.7291666666666667</v>
      </c>
      <c r="G226" s="85">
        <v>1.6562500000000002</v>
      </c>
      <c r="H226" s="27"/>
      <c r="I226" s="86">
        <f t="shared" si="70"/>
        <v>0</v>
      </c>
      <c r="J226" s="87">
        <f t="shared" si="71"/>
        <v>0</v>
      </c>
      <c r="K226" s="88"/>
      <c r="L226" s="88"/>
    </row>
    <row r="227" spans="1:12" hidden="1">
      <c r="A227" s="137" t="s">
        <v>1799</v>
      </c>
      <c r="B227" s="145" t="s">
        <v>1428</v>
      </c>
      <c r="C227" s="139" t="s">
        <v>1429</v>
      </c>
      <c r="D227" s="140">
        <v>104</v>
      </c>
      <c r="E227" s="141">
        <v>2.088888888888889</v>
      </c>
      <c r="F227" s="141">
        <v>1.8958333333333335</v>
      </c>
      <c r="G227" s="141">
        <v>1.8125</v>
      </c>
      <c r="H227" s="142"/>
      <c r="I227" s="143">
        <f>H227*D227</f>
        <v>0</v>
      </c>
      <c r="J227" s="144">
        <f>IF(I227&lt;=499,SUM(I227*E227),IF(I227&lt;=999,SUM(I227*F227),IF(I227&gt;=1000,SUM(I227*G227),0)))</f>
        <v>0</v>
      </c>
      <c r="K227" s="88"/>
      <c r="L227" s="88"/>
    </row>
    <row r="228" spans="1:12">
      <c r="A228" s="135"/>
      <c r="B228" s="128" t="s">
        <v>403</v>
      </c>
      <c r="C228" s="83" t="s">
        <v>404</v>
      </c>
      <c r="D228" s="84">
        <v>104</v>
      </c>
      <c r="E228" s="85">
        <v>0.78888888888888886</v>
      </c>
      <c r="F228" s="85">
        <v>0.67708333333333337</v>
      </c>
      <c r="G228" s="85">
        <v>0.60416666666666663</v>
      </c>
      <c r="H228" s="27"/>
      <c r="I228" s="86">
        <f t="shared" ref="I228:I229" si="72">H228*D228</f>
        <v>0</v>
      </c>
      <c r="J228" s="87">
        <f t="shared" ref="J228:J229" si="73">IF(I228&lt;=499,SUM(I228*E228),IF(I228&lt;=999,SUM(I228*F228),IF(I228&gt;=1000,SUM(I228*G228),0)))</f>
        <v>0</v>
      </c>
      <c r="K228" s="88"/>
      <c r="L228" s="88"/>
    </row>
    <row r="229" spans="1:12">
      <c r="A229" s="135"/>
      <c r="B229" s="128" t="s">
        <v>405</v>
      </c>
      <c r="C229" s="83" t="s">
        <v>406</v>
      </c>
      <c r="D229" s="84">
        <v>104</v>
      </c>
      <c r="E229" s="85">
        <v>1.911111111111111</v>
      </c>
      <c r="F229" s="85">
        <v>1.7291666666666667</v>
      </c>
      <c r="G229" s="85">
        <v>1.6562500000000002</v>
      </c>
      <c r="H229" s="27"/>
      <c r="I229" s="86">
        <f t="shared" si="72"/>
        <v>0</v>
      </c>
      <c r="J229" s="87">
        <f t="shared" si="73"/>
        <v>0</v>
      </c>
      <c r="K229" s="88"/>
      <c r="L229" s="88"/>
    </row>
    <row r="230" spans="1:12" hidden="1">
      <c r="A230" s="137" t="s">
        <v>1799</v>
      </c>
      <c r="B230" s="145" t="s">
        <v>1434</v>
      </c>
      <c r="C230" s="139" t="s">
        <v>1435</v>
      </c>
      <c r="D230" s="140">
        <v>150</v>
      </c>
      <c r="E230" s="141">
        <v>2</v>
      </c>
      <c r="F230" s="141">
        <v>1.8125</v>
      </c>
      <c r="G230" s="141">
        <v>1.7395833333333333</v>
      </c>
      <c r="H230" s="142"/>
      <c r="I230" s="143">
        <f>H230*D230</f>
        <v>0</v>
      </c>
      <c r="J230" s="144">
        <f>IF(I230&lt;=499,SUM(I230*E230),IF(I230&lt;=999,SUM(I230*F230),IF(I230&gt;=1000,SUM(I230*G230),0)))</f>
        <v>0</v>
      </c>
      <c r="K230" s="88"/>
      <c r="L230" s="88"/>
    </row>
    <row r="231" spans="1:12" hidden="1">
      <c r="A231" s="137" t="s">
        <v>1799</v>
      </c>
      <c r="B231" s="145" t="s">
        <v>387</v>
      </c>
      <c r="C231" s="139" t="s">
        <v>388</v>
      </c>
      <c r="D231" s="140">
        <v>104</v>
      </c>
      <c r="E231" s="141">
        <v>2</v>
      </c>
      <c r="F231" s="141">
        <v>1.8125</v>
      </c>
      <c r="G231" s="141">
        <v>1.7395833333333333</v>
      </c>
      <c r="H231" s="142"/>
      <c r="I231" s="143">
        <f>H231*D231</f>
        <v>0</v>
      </c>
      <c r="J231" s="144">
        <f>IF(I231&lt;=499,SUM(I231*E231),IF(I231&lt;=999,SUM(I231*F231),IF(I231&gt;=1000,SUM(I231*G231),0)))</f>
        <v>0</v>
      </c>
      <c r="K231" s="88"/>
      <c r="L231" s="88"/>
    </row>
    <row r="232" spans="1:12">
      <c r="A232" s="135"/>
      <c r="B232" s="128" t="s">
        <v>407</v>
      </c>
      <c r="C232" s="83" t="s">
        <v>408</v>
      </c>
      <c r="D232" s="84">
        <v>104</v>
      </c>
      <c r="E232" s="85">
        <v>1.911111111111111</v>
      </c>
      <c r="F232" s="85">
        <v>1.7291666666666667</v>
      </c>
      <c r="G232" s="85">
        <v>1.6562500000000002</v>
      </c>
      <c r="H232" s="27"/>
      <c r="I232" s="86">
        <f t="shared" ref="I232:I238" si="74">H232*D232</f>
        <v>0</v>
      </c>
      <c r="J232" s="87">
        <f t="shared" ref="J232:J238" si="75">IF(I232&lt;=499,SUM(I232*E232),IF(I232&lt;=999,SUM(I232*F232),IF(I232&gt;=1000,SUM(I232*G232),0)))</f>
        <v>0</v>
      </c>
      <c r="K232" s="88"/>
      <c r="L232" s="88"/>
    </row>
    <row r="233" spans="1:12">
      <c r="A233" s="135"/>
      <c r="B233" s="128" t="s">
        <v>409</v>
      </c>
      <c r="C233" s="83" t="s">
        <v>410</v>
      </c>
      <c r="D233" s="84">
        <v>104</v>
      </c>
      <c r="E233" s="85">
        <v>0.78888888888888886</v>
      </c>
      <c r="F233" s="85">
        <v>0.67708333333333337</v>
      </c>
      <c r="G233" s="85">
        <v>0.60416666666666663</v>
      </c>
      <c r="H233" s="27"/>
      <c r="I233" s="86">
        <f t="shared" si="74"/>
        <v>0</v>
      </c>
      <c r="J233" s="87">
        <f t="shared" si="75"/>
        <v>0</v>
      </c>
      <c r="K233" s="88"/>
      <c r="L233" s="88"/>
    </row>
    <row r="234" spans="1:12">
      <c r="A234" s="135"/>
      <c r="B234" s="128" t="s">
        <v>413</v>
      </c>
      <c r="C234" s="83" t="s">
        <v>414</v>
      </c>
      <c r="D234" s="84">
        <v>104</v>
      </c>
      <c r="E234" s="85">
        <v>1.911111111111111</v>
      </c>
      <c r="F234" s="85">
        <v>1.7291666666666667</v>
      </c>
      <c r="G234" s="85">
        <v>1.6562500000000002</v>
      </c>
      <c r="H234" s="27"/>
      <c r="I234" s="86">
        <f t="shared" si="74"/>
        <v>0</v>
      </c>
      <c r="J234" s="87">
        <f t="shared" si="75"/>
        <v>0</v>
      </c>
      <c r="K234" s="88"/>
      <c r="L234" s="88"/>
    </row>
    <row r="235" spans="1:12">
      <c r="A235" s="135"/>
      <c r="B235" s="128" t="s">
        <v>421</v>
      </c>
      <c r="C235" s="83" t="s">
        <v>422</v>
      </c>
      <c r="D235" s="84">
        <v>104</v>
      </c>
      <c r="E235" s="85">
        <v>0.78888888888888886</v>
      </c>
      <c r="F235" s="85">
        <v>0.67708333333333337</v>
      </c>
      <c r="G235" s="85">
        <v>0.60416666666666663</v>
      </c>
      <c r="H235" s="27"/>
      <c r="I235" s="86">
        <f t="shared" si="74"/>
        <v>0</v>
      </c>
      <c r="J235" s="87">
        <f t="shared" si="75"/>
        <v>0</v>
      </c>
      <c r="K235" s="88"/>
      <c r="L235" s="88"/>
    </row>
    <row r="236" spans="1:12">
      <c r="A236" s="135"/>
      <c r="B236" s="128" t="s">
        <v>211</v>
      </c>
      <c r="C236" s="83" t="s">
        <v>212</v>
      </c>
      <c r="D236" s="84">
        <v>104</v>
      </c>
      <c r="E236" s="85">
        <v>0.58888888888888891</v>
      </c>
      <c r="F236" s="85">
        <v>0.48958333333333337</v>
      </c>
      <c r="G236" s="85">
        <v>0.42708333333333337</v>
      </c>
      <c r="H236" s="27"/>
      <c r="I236" s="86">
        <f t="shared" si="74"/>
        <v>0</v>
      </c>
      <c r="J236" s="87">
        <f t="shared" si="75"/>
        <v>0</v>
      </c>
      <c r="K236" s="88"/>
      <c r="L236" s="88"/>
    </row>
    <row r="237" spans="1:12">
      <c r="A237" s="135"/>
      <c r="B237" s="128" t="s">
        <v>215</v>
      </c>
      <c r="C237" s="83" t="s">
        <v>216</v>
      </c>
      <c r="D237" s="84">
        <v>104</v>
      </c>
      <c r="E237" s="85">
        <v>0.58888888888888891</v>
      </c>
      <c r="F237" s="85">
        <v>0.48958333333333337</v>
      </c>
      <c r="G237" s="85">
        <v>0.42708333333333337</v>
      </c>
      <c r="H237" s="27"/>
      <c r="I237" s="86">
        <f t="shared" si="74"/>
        <v>0</v>
      </c>
      <c r="J237" s="87">
        <f t="shared" si="75"/>
        <v>0</v>
      </c>
      <c r="K237" s="88"/>
      <c r="L237" s="88"/>
    </row>
    <row r="238" spans="1:12">
      <c r="A238" s="135"/>
      <c r="B238" s="128" t="s">
        <v>217</v>
      </c>
      <c r="C238" s="83" t="s">
        <v>218</v>
      </c>
      <c r="D238" s="84">
        <v>104</v>
      </c>
      <c r="E238" s="85">
        <v>0.58888888888888891</v>
      </c>
      <c r="F238" s="85">
        <v>0.48958333333333337</v>
      </c>
      <c r="G238" s="85">
        <v>0.42708333333333337</v>
      </c>
      <c r="H238" s="27"/>
      <c r="I238" s="86">
        <f t="shared" si="74"/>
        <v>0</v>
      </c>
      <c r="J238" s="87">
        <f t="shared" si="75"/>
        <v>0</v>
      </c>
      <c r="K238" s="88"/>
      <c r="L238" s="88"/>
    </row>
    <row r="239" spans="1:12" hidden="1">
      <c r="A239" s="137" t="s">
        <v>1799</v>
      </c>
      <c r="B239" s="145" t="s">
        <v>1436</v>
      </c>
      <c r="C239" s="139" t="s">
        <v>1437</v>
      </c>
      <c r="D239" s="140">
        <v>150</v>
      </c>
      <c r="E239" s="141">
        <v>0.78888888888888886</v>
      </c>
      <c r="F239" s="141">
        <v>0.67708333333333337</v>
      </c>
      <c r="G239" s="141">
        <v>0.60416666666666663</v>
      </c>
      <c r="H239" s="142"/>
      <c r="I239" s="143">
        <f>H239*D239</f>
        <v>0</v>
      </c>
      <c r="J239" s="144">
        <f>IF(I239&lt;=499,SUM(I239*E239),IF(I239&lt;=999,SUM(I239*F239),IF(I239&gt;=1000,SUM(I239*G239),0)))</f>
        <v>0</v>
      </c>
      <c r="K239" s="88"/>
      <c r="L239" s="88"/>
    </row>
    <row r="240" spans="1:12">
      <c r="A240" s="135"/>
      <c r="B240" s="128" t="s">
        <v>213</v>
      </c>
      <c r="C240" s="83" t="s">
        <v>214</v>
      </c>
      <c r="D240" s="84">
        <v>104</v>
      </c>
      <c r="E240" s="85">
        <v>0.58888888888888891</v>
      </c>
      <c r="F240" s="85">
        <v>0.48958333333333337</v>
      </c>
      <c r="G240" s="85">
        <v>0.42708333333333337</v>
      </c>
      <c r="H240" s="27"/>
      <c r="I240" s="86">
        <f>H240*D240</f>
        <v>0</v>
      </c>
      <c r="J240" s="87">
        <f>IF(I240&lt;=499,SUM(I240*E240),IF(I240&lt;=999,SUM(I240*F240),IF(I240&gt;=1000,SUM(I240*G240),0)))</f>
        <v>0</v>
      </c>
      <c r="K240" s="88"/>
      <c r="L240" s="88"/>
    </row>
    <row r="241" spans="1:12" hidden="1">
      <c r="A241" s="137" t="s">
        <v>1799</v>
      </c>
      <c r="B241" s="145" t="s">
        <v>1438</v>
      </c>
      <c r="C241" s="139" t="s">
        <v>1439</v>
      </c>
      <c r="D241" s="140">
        <v>150</v>
      </c>
      <c r="E241" s="141">
        <v>1.911111111111111</v>
      </c>
      <c r="F241" s="141">
        <v>1.7291666666666667</v>
      </c>
      <c r="G241" s="141">
        <v>1.6562500000000002</v>
      </c>
      <c r="H241" s="142"/>
      <c r="I241" s="143">
        <f>H241*D241</f>
        <v>0</v>
      </c>
      <c r="J241" s="144">
        <f>IF(I241&lt;=499,SUM(I241*E241),IF(I241&lt;=999,SUM(I241*F241),IF(I241&gt;=1000,SUM(I241*G241),0)))</f>
        <v>0</v>
      </c>
      <c r="K241" s="88"/>
      <c r="L241" s="88"/>
    </row>
    <row r="242" spans="1:12">
      <c r="A242" s="135"/>
      <c r="B242" s="128" t="s">
        <v>209</v>
      </c>
      <c r="C242" s="83" t="s">
        <v>210</v>
      </c>
      <c r="D242" s="84">
        <v>150</v>
      </c>
      <c r="E242" s="85">
        <v>0.53333333333333333</v>
      </c>
      <c r="F242" s="85">
        <v>0.4375</v>
      </c>
      <c r="G242" s="85">
        <v>0.375</v>
      </c>
      <c r="H242" s="27"/>
      <c r="I242" s="86">
        <f t="shared" ref="I242:I244" si="76">H242*D242</f>
        <v>0</v>
      </c>
      <c r="J242" s="87">
        <f t="shared" ref="J242:J244" si="77">IF(I242&lt;=499,SUM(I242*E242),IF(I242&lt;=999,SUM(I242*F242),IF(I242&gt;=1000,SUM(I242*G242),0)))</f>
        <v>0</v>
      </c>
      <c r="K242" s="88"/>
      <c r="L242" s="88"/>
    </row>
    <row r="243" spans="1:12">
      <c r="A243" s="135"/>
      <c r="B243" s="128" t="s">
        <v>205</v>
      </c>
      <c r="C243" s="83" t="s">
        <v>206</v>
      </c>
      <c r="D243" s="84">
        <v>150</v>
      </c>
      <c r="E243" s="85">
        <v>0.53333333333333333</v>
      </c>
      <c r="F243" s="85">
        <v>0.4375</v>
      </c>
      <c r="G243" s="85">
        <v>0.375</v>
      </c>
      <c r="H243" s="27"/>
      <c r="I243" s="86">
        <f t="shared" si="76"/>
        <v>0</v>
      </c>
      <c r="J243" s="87">
        <f t="shared" si="77"/>
        <v>0</v>
      </c>
      <c r="K243" s="88"/>
      <c r="L243" s="88"/>
    </row>
    <row r="244" spans="1:12">
      <c r="A244" s="135"/>
      <c r="B244" s="128" t="s">
        <v>219</v>
      </c>
      <c r="C244" s="83" t="s">
        <v>220</v>
      </c>
      <c r="D244" s="84">
        <v>150</v>
      </c>
      <c r="E244" s="85">
        <v>0.58888888888888891</v>
      </c>
      <c r="F244" s="85">
        <v>0.48958333333333337</v>
      </c>
      <c r="G244" s="85">
        <v>0.42708333333333337</v>
      </c>
      <c r="H244" s="27"/>
      <c r="I244" s="86">
        <f t="shared" si="76"/>
        <v>0</v>
      </c>
      <c r="J244" s="87">
        <f t="shared" si="77"/>
        <v>0</v>
      </c>
      <c r="K244" s="88"/>
      <c r="L244" s="88"/>
    </row>
    <row r="245" spans="1:12" hidden="1">
      <c r="A245" s="137" t="s">
        <v>1799</v>
      </c>
      <c r="B245" s="145" t="s">
        <v>411</v>
      </c>
      <c r="C245" s="139" t="s">
        <v>412</v>
      </c>
      <c r="D245" s="140">
        <v>104</v>
      </c>
      <c r="E245" s="141">
        <v>0.78888888888888886</v>
      </c>
      <c r="F245" s="141">
        <v>0.67708333333333337</v>
      </c>
      <c r="G245" s="141">
        <v>0.60416666666666663</v>
      </c>
      <c r="H245" s="142"/>
      <c r="I245" s="143">
        <f t="shared" ref="I245:I254" si="78">H245*D245</f>
        <v>0</v>
      </c>
      <c r="J245" s="144">
        <f t="shared" ref="J245:J254" si="79">IF(I245&lt;=499,SUM(I245*E245),IF(I245&lt;=999,SUM(I245*F245),IF(I245&gt;=1000,SUM(I245*G245),0)))</f>
        <v>0</v>
      </c>
      <c r="K245" s="88"/>
      <c r="L245" s="88"/>
    </row>
    <row r="246" spans="1:12">
      <c r="A246" s="135"/>
      <c r="B246" s="128" t="s">
        <v>223</v>
      </c>
      <c r="C246" s="83" t="s">
        <v>224</v>
      </c>
      <c r="D246" s="84">
        <v>104</v>
      </c>
      <c r="E246" s="85">
        <v>0.58888888888888891</v>
      </c>
      <c r="F246" s="85">
        <v>0.48958333333333337</v>
      </c>
      <c r="G246" s="85">
        <v>0.42708333333333337</v>
      </c>
      <c r="H246" s="27"/>
      <c r="I246" s="86">
        <f t="shared" si="78"/>
        <v>0</v>
      </c>
      <c r="J246" s="87">
        <f t="shared" si="79"/>
        <v>0</v>
      </c>
      <c r="K246" s="88"/>
      <c r="L246" s="88"/>
    </row>
    <row r="247" spans="1:12" hidden="1">
      <c r="A247" s="137" t="s">
        <v>1799</v>
      </c>
      <c r="B247" s="145" t="s">
        <v>415</v>
      </c>
      <c r="C247" s="139" t="s">
        <v>416</v>
      </c>
      <c r="D247" s="140">
        <v>104</v>
      </c>
      <c r="E247" s="141">
        <v>0.78888888888888886</v>
      </c>
      <c r="F247" s="141">
        <v>0.67708333333333337</v>
      </c>
      <c r="G247" s="141">
        <v>0.60416666666666663</v>
      </c>
      <c r="H247" s="142"/>
      <c r="I247" s="143">
        <f t="shared" si="78"/>
        <v>0</v>
      </c>
      <c r="J247" s="144">
        <f t="shared" si="79"/>
        <v>0</v>
      </c>
      <c r="K247" s="88"/>
      <c r="L247" s="88"/>
    </row>
    <row r="248" spans="1:12" hidden="1">
      <c r="A248" s="137" t="s">
        <v>1799</v>
      </c>
      <c r="B248" s="145" t="s">
        <v>417</v>
      </c>
      <c r="C248" s="139" t="s">
        <v>418</v>
      </c>
      <c r="D248" s="140">
        <v>104</v>
      </c>
      <c r="E248" s="141">
        <v>1.911111111111111</v>
      </c>
      <c r="F248" s="141">
        <v>1.7291666666666667</v>
      </c>
      <c r="G248" s="141">
        <v>1.6562500000000002</v>
      </c>
      <c r="H248" s="142"/>
      <c r="I248" s="143">
        <f t="shared" si="78"/>
        <v>0</v>
      </c>
      <c r="J248" s="144">
        <f t="shared" si="79"/>
        <v>0</v>
      </c>
      <c r="K248" s="88"/>
      <c r="L248" s="88"/>
    </row>
    <row r="249" spans="1:12" hidden="1">
      <c r="A249" s="137" t="s">
        <v>1799</v>
      </c>
      <c r="B249" s="145" t="s">
        <v>419</v>
      </c>
      <c r="C249" s="139" t="s">
        <v>420</v>
      </c>
      <c r="D249" s="140">
        <v>104</v>
      </c>
      <c r="E249" s="141">
        <v>0.78888888888888886</v>
      </c>
      <c r="F249" s="141">
        <v>0.67708333333333337</v>
      </c>
      <c r="G249" s="141">
        <v>0.60416666666666663</v>
      </c>
      <c r="H249" s="142"/>
      <c r="I249" s="143">
        <f t="shared" si="78"/>
        <v>0</v>
      </c>
      <c r="J249" s="144">
        <f t="shared" si="79"/>
        <v>0</v>
      </c>
      <c r="K249" s="88"/>
      <c r="L249" s="88"/>
    </row>
    <row r="250" spans="1:12">
      <c r="A250" s="135"/>
      <c r="B250" s="128" t="s">
        <v>225</v>
      </c>
      <c r="C250" s="83" t="s">
        <v>226</v>
      </c>
      <c r="D250" s="84">
        <v>104</v>
      </c>
      <c r="E250" s="85">
        <v>0.58888888888888891</v>
      </c>
      <c r="F250" s="85">
        <v>0.48958333333333337</v>
      </c>
      <c r="G250" s="85">
        <v>0.42708333333333337</v>
      </c>
      <c r="H250" s="27"/>
      <c r="I250" s="86">
        <f t="shared" si="78"/>
        <v>0</v>
      </c>
      <c r="J250" s="87">
        <f t="shared" si="79"/>
        <v>0</v>
      </c>
      <c r="K250" s="88"/>
      <c r="L250" s="88"/>
    </row>
    <row r="251" spans="1:12" hidden="1">
      <c r="A251" s="137" t="s">
        <v>1799</v>
      </c>
      <c r="B251" s="145" t="s">
        <v>423</v>
      </c>
      <c r="C251" s="139" t="s">
        <v>424</v>
      </c>
      <c r="D251" s="140">
        <v>104</v>
      </c>
      <c r="E251" s="141">
        <v>0.78888888888888886</v>
      </c>
      <c r="F251" s="141">
        <v>0.67708333333333337</v>
      </c>
      <c r="G251" s="141">
        <v>0.60416666666666663</v>
      </c>
      <c r="H251" s="142"/>
      <c r="I251" s="143">
        <f t="shared" si="78"/>
        <v>0</v>
      </c>
      <c r="J251" s="144">
        <f t="shared" si="79"/>
        <v>0</v>
      </c>
      <c r="K251" s="88"/>
      <c r="L251" s="88"/>
    </row>
    <row r="252" spans="1:12" hidden="1">
      <c r="A252" s="137" t="s">
        <v>1799</v>
      </c>
      <c r="B252" s="145" t="s">
        <v>425</v>
      </c>
      <c r="C252" s="139" t="s">
        <v>426</v>
      </c>
      <c r="D252" s="140">
        <v>104</v>
      </c>
      <c r="E252" s="141">
        <v>0.78888888888888886</v>
      </c>
      <c r="F252" s="141">
        <v>0.67708333333333337</v>
      </c>
      <c r="G252" s="141">
        <v>0.60416666666666663</v>
      </c>
      <c r="H252" s="142"/>
      <c r="I252" s="143">
        <f t="shared" si="78"/>
        <v>0</v>
      </c>
      <c r="J252" s="144">
        <f t="shared" si="79"/>
        <v>0</v>
      </c>
      <c r="K252" s="88"/>
      <c r="L252" s="88"/>
    </row>
    <row r="253" spans="1:12" hidden="1">
      <c r="A253" s="137" t="s">
        <v>1799</v>
      </c>
      <c r="B253" s="145" t="s">
        <v>427</v>
      </c>
      <c r="C253" s="139" t="s">
        <v>428</v>
      </c>
      <c r="D253" s="140">
        <v>104</v>
      </c>
      <c r="E253" s="141">
        <v>1.911111111111111</v>
      </c>
      <c r="F253" s="141">
        <v>1.7291666666666667</v>
      </c>
      <c r="G253" s="141">
        <v>1.6562500000000002</v>
      </c>
      <c r="H253" s="142"/>
      <c r="I253" s="143">
        <f t="shared" si="78"/>
        <v>0</v>
      </c>
      <c r="J253" s="144">
        <f t="shared" si="79"/>
        <v>0</v>
      </c>
      <c r="K253" s="88"/>
      <c r="L253" s="88"/>
    </row>
    <row r="254" spans="1:12" hidden="1">
      <c r="A254" s="137" t="s">
        <v>1799</v>
      </c>
      <c r="B254" s="145" t="s">
        <v>429</v>
      </c>
      <c r="C254" s="139" t="s">
        <v>430</v>
      </c>
      <c r="D254" s="140">
        <v>150</v>
      </c>
      <c r="E254" s="141">
        <v>0.58888888888888891</v>
      </c>
      <c r="F254" s="141">
        <v>0.48958333333333337</v>
      </c>
      <c r="G254" s="141">
        <v>0.42708333333333337</v>
      </c>
      <c r="H254" s="142"/>
      <c r="I254" s="143">
        <f t="shared" si="78"/>
        <v>0</v>
      </c>
      <c r="J254" s="144">
        <f t="shared" si="79"/>
        <v>0</v>
      </c>
      <c r="K254" s="88"/>
      <c r="L254" s="88"/>
    </row>
    <row r="255" spans="1:12">
      <c r="A255" s="135"/>
      <c r="B255" s="128" t="s">
        <v>1707</v>
      </c>
      <c r="C255" s="83" t="s">
        <v>1756</v>
      </c>
      <c r="D255" s="84">
        <v>104</v>
      </c>
      <c r="E255" s="85">
        <v>0.74</v>
      </c>
      <c r="F255" s="85">
        <v>0.62</v>
      </c>
      <c r="G255" s="85">
        <v>0.55000000000000004</v>
      </c>
      <c r="H255" s="27"/>
      <c r="I255" s="86">
        <f t="shared" ref="I255:I260" si="80">H255*D255</f>
        <v>0</v>
      </c>
      <c r="J255" s="87">
        <f t="shared" ref="J255:J260" si="81">IF(I255&lt;=499,SUM(I255*E255),IF(I255&lt;=999,SUM(I255*F255),IF(I255&gt;=1000,SUM(I255*G255),0)))</f>
        <v>0</v>
      </c>
      <c r="K255" s="88"/>
      <c r="L255" s="88"/>
    </row>
    <row r="256" spans="1:12">
      <c r="A256" s="135"/>
      <c r="B256" s="128" t="s">
        <v>171</v>
      </c>
      <c r="C256" s="83" t="s">
        <v>172</v>
      </c>
      <c r="D256" s="84">
        <v>104</v>
      </c>
      <c r="E256" s="85">
        <v>1.822222222222222</v>
      </c>
      <c r="F256" s="85">
        <v>1.6458333333333335</v>
      </c>
      <c r="G256" s="85">
        <v>1.5625</v>
      </c>
      <c r="H256" s="27"/>
      <c r="I256" s="86">
        <f t="shared" si="80"/>
        <v>0</v>
      </c>
      <c r="J256" s="87">
        <f t="shared" si="81"/>
        <v>0</v>
      </c>
      <c r="K256" s="88"/>
      <c r="L256" s="88"/>
    </row>
    <row r="257" spans="1:12">
      <c r="A257" s="135"/>
      <c r="B257" s="128" t="s">
        <v>173</v>
      </c>
      <c r="C257" s="83" t="s">
        <v>174</v>
      </c>
      <c r="D257" s="84">
        <v>104</v>
      </c>
      <c r="E257" s="85">
        <v>1.822222222222222</v>
      </c>
      <c r="F257" s="85">
        <v>1.6458333333333335</v>
      </c>
      <c r="G257" s="85">
        <v>1.5625</v>
      </c>
      <c r="H257" s="27"/>
      <c r="I257" s="86">
        <f t="shared" si="80"/>
        <v>0</v>
      </c>
      <c r="J257" s="87">
        <f t="shared" si="81"/>
        <v>0</v>
      </c>
      <c r="K257" s="88"/>
      <c r="L257" s="88"/>
    </row>
    <row r="258" spans="1:12">
      <c r="A258" s="135"/>
      <c r="B258" s="128" t="s">
        <v>175</v>
      </c>
      <c r="C258" s="83" t="s">
        <v>176</v>
      </c>
      <c r="D258" s="84">
        <v>104</v>
      </c>
      <c r="E258" s="85">
        <v>0.88888888888888895</v>
      </c>
      <c r="F258" s="85">
        <v>0.77083333333333337</v>
      </c>
      <c r="G258" s="85">
        <v>0.68750000000000011</v>
      </c>
      <c r="H258" s="27"/>
      <c r="I258" s="86">
        <f t="shared" si="80"/>
        <v>0</v>
      </c>
      <c r="J258" s="87">
        <f t="shared" si="81"/>
        <v>0</v>
      </c>
      <c r="K258" s="88"/>
      <c r="L258" s="88"/>
    </row>
    <row r="259" spans="1:12">
      <c r="A259" s="135"/>
      <c r="B259" s="128" t="s">
        <v>1708</v>
      </c>
      <c r="C259" s="83" t="s">
        <v>1757</v>
      </c>
      <c r="D259" s="84">
        <v>104</v>
      </c>
      <c r="E259" s="85">
        <v>0.74</v>
      </c>
      <c r="F259" s="85">
        <v>0.62</v>
      </c>
      <c r="G259" s="85">
        <v>0.55000000000000004</v>
      </c>
      <c r="H259" s="27"/>
      <c r="I259" s="86">
        <f t="shared" si="80"/>
        <v>0</v>
      </c>
      <c r="J259" s="87">
        <f t="shared" si="81"/>
        <v>0</v>
      </c>
      <c r="K259" s="88"/>
      <c r="L259" s="88"/>
    </row>
    <row r="260" spans="1:12">
      <c r="A260" s="135"/>
      <c r="B260" s="128" t="s">
        <v>177</v>
      </c>
      <c r="C260" s="83" t="s">
        <v>178</v>
      </c>
      <c r="D260" s="84">
        <v>104</v>
      </c>
      <c r="E260" s="85">
        <v>0.88888888888888895</v>
      </c>
      <c r="F260" s="85">
        <v>0.77083333333333337</v>
      </c>
      <c r="G260" s="85">
        <v>0.68750000000000011</v>
      </c>
      <c r="H260" s="27"/>
      <c r="I260" s="86">
        <f t="shared" si="80"/>
        <v>0</v>
      </c>
      <c r="J260" s="87">
        <f t="shared" si="81"/>
        <v>0</v>
      </c>
      <c r="K260" s="88"/>
      <c r="L260" s="88"/>
    </row>
    <row r="261" spans="1:12" hidden="1">
      <c r="A261" s="137" t="s">
        <v>1799</v>
      </c>
      <c r="B261" s="145" t="s">
        <v>1442</v>
      </c>
      <c r="C261" s="139" t="s">
        <v>1443</v>
      </c>
      <c r="D261" s="140">
        <v>104</v>
      </c>
      <c r="E261" s="141">
        <v>0.88888888888888895</v>
      </c>
      <c r="F261" s="141">
        <v>0.77083333333333337</v>
      </c>
      <c r="G261" s="141">
        <v>0.68750000000000011</v>
      </c>
      <c r="H261" s="142"/>
      <c r="I261" s="143">
        <f>H261*D261</f>
        <v>0</v>
      </c>
      <c r="J261" s="144">
        <f>IF(I261&lt;=499,SUM(I261*E261),IF(I261&lt;=999,SUM(I261*F261),IF(I261&gt;=1000,SUM(I261*G261),0)))</f>
        <v>0</v>
      </c>
      <c r="K261" s="88"/>
      <c r="L261" s="88"/>
    </row>
    <row r="262" spans="1:12" hidden="1">
      <c r="A262" s="137" t="s">
        <v>1799</v>
      </c>
      <c r="B262" s="145" t="s">
        <v>1444</v>
      </c>
      <c r="C262" s="139" t="s">
        <v>1445</v>
      </c>
      <c r="D262" s="140">
        <v>104</v>
      </c>
      <c r="E262" s="141">
        <v>0.88888888888888895</v>
      </c>
      <c r="F262" s="141">
        <v>0.77083333333333337</v>
      </c>
      <c r="G262" s="141">
        <v>0.68750000000000011</v>
      </c>
      <c r="H262" s="142"/>
      <c r="I262" s="143">
        <f>H262*D262</f>
        <v>0</v>
      </c>
      <c r="J262" s="144">
        <f>IF(I262&lt;=499,SUM(I262*E262),IF(I262&lt;=999,SUM(I262*F262),IF(I262&gt;=1000,SUM(I262*G262),0)))</f>
        <v>0</v>
      </c>
      <c r="K262" s="88"/>
      <c r="L262" s="88"/>
    </row>
    <row r="263" spans="1:12">
      <c r="A263" s="135"/>
      <c r="B263" s="128" t="s">
        <v>1709</v>
      </c>
      <c r="C263" s="83" t="s">
        <v>1789</v>
      </c>
      <c r="D263" s="84">
        <v>104</v>
      </c>
      <c r="E263" s="85">
        <v>0.71</v>
      </c>
      <c r="F263" s="85">
        <v>0.59</v>
      </c>
      <c r="G263" s="85">
        <v>0.52</v>
      </c>
      <c r="H263" s="27"/>
      <c r="I263" s="86">
        <f t="shared" ref="I263:I274" si="82">H263*D263</f>
        <v>0</v>
      </c>
      <c r="J263" s="87">
        <f t="shared" ref="J263:J274" si="83">IF(I263&lt;=499,SUM(I263*E263),IF(I263&lt;=999,SUM(I263*F263),IF(I263&gt;=1000,SUM(I263*G263),0)))</f>
        <v>0</v>
      </c>
      <c r="K263" s="88"/>
      <c r="L263" s="88"/>
    </row>
    <row r="264" spans="1:12">
      <c r="A264" s="135"/>
      <c r="B264" s="128" t="s">
        <v>181</v>
      </c>
      <c r="C264" s="83" t="s">
        <v>182</v>
      </c>
      <c r="D264" s="84">
        <v>104</v>
      </c>
      <c r="E264" s="85">
        <v>0.88888888888888895</v>
      </c>
      <c r="F264" s="85">
        <v>0.77083333333333337</v>
      </c>
      <c r="G264" s="85">
        <v>0.68750000000000011</v>
      </c>
      <c r="H264" s="27"/>
      <c r="I264" s="86">
        <f t="shared" si="82"/>
        <v>0</v>
      </c>
      <c r="J264" s="87">
        <f t="shared" si="83"/>
        <v>0</v>
      </c>
      <c r="K264" s="88"/>
      <c r="L264" s="88"/>
    </row>
    <row r="265" spans="1:12">
      <c r="A265" s="135"/>
      <c r="B265" s="128" t="s">
        <v>183</v>
      </c>
      <c r="C265" s="83" t="s">
        <v>184</v>
      </c>
      <c r="D265" s="84">
        <v>104</v>
      </c>
      <c r="E265" s="85">
        <v>0.88888888888888895</v>
      </c>
      <c r="F265" s="85">
        <v>0.77083333333333337</v>
      </c>
      <c r="G265" s="85">
        <v>0.68750000000000011</v>
      </c>
      <c r="H265" s="27"/>
      <c r="I265" s="86">
        <f t="shared" si="82"/>
        <v>0</v>
      </c>
      <c r="J265" s="87">
        <f t="shared" si="83"/>
        <v>0</v>
      </c>
      <c r="K265" s="88"/>
      <c r="L265" s="88"/>
    </row>
    <row r="266" spans="1:12">
      <c r="A266" s="135"/>
      <c r="B266" s="128" t="s">
        <v>185</v>
      </c>
      <c r="C266" s="83" t="s">
        <v>186</v>
      </c>
      <c r="D266" s="84">
        <v>104</v>
      </c>
      <c r="E266" s="85">
        <v>0.88888888888888895</v>
      </c>
      <c r="F266" s="85">
        <v>0.77083333333333337</v>
      </c>
      <c r="G266" s="85">
        <v>0.68750000000000011</v>
      </c>
      <c r="H266" s="27"/>
      <c r="I266" s="86">
        <f t="shared" si="82"/>
        <v>0</v>
      </c>
      <c r="J266" s="87">
        <f t="shared" si="83"/>
        <v>0</v>
      </c>
      <c r="K266" s="88"/>
      <c r="L266" s="88"/>
    </row>
    <row r="267" spans="1:12">
      <c r="A267" s="135"/>
      <c r="B267" s="128" t="s">
        <v>187</v>
      </c>
      <c r="C267" s="83" t="s">
        <v>188</v>
      </c>
      <c r="D267" s="84">
        <v>104</v>
      </c>
      <c r="E267" s="85">
        <v>0.88888888888888895</v>
      </c>
      <c r="F267" s="85">
        <v>0.77083333333333337</v>
      </c>
      <c r="G267" s="85">
        <v>0.68750000000000011</v>
      </c>
      <c r="H267" s="27"/>
      <c r="I267" s="86">
        <f t="shared" si="82"/>
        <v>0</v>
      </c>
      <c r="J267" s="87">
        <f t="shared" si="83"/>
        <v>0</v>
      </c>
      <c r="K267" s="88"/>
      <c r="L267" s="88"/>
    </row>
    <row r="268" spans="1:12">
      <c r="A268" s="135"/>
      <c r="B268" s="128" t="s">
        <v>1710</v>
      </c>
      <c r="C268" s="83" t="s">
        <v>1758</v>
      </c>
      <c r="D268" s="84">
        <v>104</v>
      </c>
      <c r="E268" s="85">
        <v>0.71</v>
      </c>
      <c r="F268" s="85">
        <v>0.59</v>
      </c>
      <c r="G268" s="85">
        <v>0.52</v>
      </c>
      <c r="H268" s="27"/>
      <c r="I268" s="86">
        <f t="shared" si="82"/>
        <v>0</v>
      </c>
      <c r="J268" s="87">
        <f t="shared" si="83"/>
        <v>0</v>
      </c>
      <c r="K268" s="88"/>
      <c r="L268" s="88"/>
    </row>
    <row r="269" spans="1:12">
      <c r="A269" s="135"/>
      <c r="B269" s="128" t="s">
        <v>189</v>
      </c>
      <c r="C269" s="83" t="s">
        <v>190</v>
      </c>
      <c r="D269" s="84">
        <v>150</v>
      </c>
      <c r="E269" s="85">
        <v>0.64444444444444438</v>
      </c>
      <c r="F269" s="85">
        <v>0.54166666666666674</v>
      </c>
      <c r="G269" s="85">
        <v>0.46875000000000006</v>
      </c>
      <c r="H269" s="27"/>
      <c r="I269" s="86">
        <f t="shared" si="82"/>
        <v>0</v>
      </c>
      <c r="J269" s="87">
        <f t="shared" si="83"/>
        <v>0</v>
      </c>
      <c r="K269" s="88"/>
      <c r="L269" s="88"/>
    </row>
    <row r="270" spans="1:12">
      <c r="A270" s="135"/>
      <c r="B270" s="128" t="s">
        <v>1714</v>
      </c>
      <c r="C270" s="83" t="s">
        <v>1759</v>
      </c>
      <c r="D270" s="84">
        <v>104</v>
      </c>
      <c r="E270" s="85">
        <v>0.52</v>
      </c>
      <c r="F270" s="85">
        <v>0.4</v>
      </c>
      <c r="G270" s="85">
        <v>0.33</v>
      </c>
      <c r="H270" s="27"/>
      <c r="I270" s="86">
        <f t="shared" si="82"/>
        <v>0</v>
      </c>
      <c r="J270" s="87">
        <f t="shared" si="83"/>
        <v>0</v>
      </c>
      <c r="K270" s="88"/>
      <c r="L270" s="88"/>
    </row>
    <row r="271" spans="1:12">
      <c r="A271" s="135"/>
      <c r="B271" s="128" t="s">
        <v>227</v>
      </c>
      <c r="C271" s="83" t="s">
        <v>228</v>
      </c>
      <c r="D271" s="84">
        <v>104</v>
      </c>
      <c r="E271" s="85">
        <v>0.62222222222222223</v>
      </c>
      <c r="F271" s="85">
        <v>0.52083333333333337</v>
      </c>
      <c r="G271" s="85">
        <v>0.4375</v>
      </c>
      <c r="H271" s="27"/>
      <c r="I271" s="86">
        <f t="shared" si="82"/>
        <v>0</v>
      </c>
      <c r="J271" s="87">
        <f t="shared" si="83"/>
        <v>0</v>
      </c>
      <c r="K271" s="88"/>
      <c r="L271" s="88"/>
    </row>
    <row r="272" spans="1:12">
      <c r="A272" s="135"/>
      <c r="B272" s="128" t="s">
        <v>229</v>
      </c>
      <c r="C272" s="83" t="s">
        <v>1396</v>
      </c>
      <c r="D272" s="84">
        <v>104</v>
      </c>
      <c r="E272" s="85">
        <v>1.4</v>
      </c>
      <c r="F272" s="85">
        <v>1.25</v>
      </c>
      <c r="G272" s="85">
        <v>1.1770833333333335</v>
      </c>
      <c r="H272" s="27"/>
      <c r="I272" s="86">
        <f t="shared" si="82"/>
        <v>0</v>
      </c>
      <c r="J272" s="87">
        <f t="shared" si="83"/>
        <v>0</v>
      </c>
      <c r="K272" s="88"/>
      <c r="L272" s="88"/>
    </row>
    <row r="273" spans="1:12">
      <c r="A273" s="135"/>
      <c r="B273" s="128" t="s">
        <v>232</v>
      </c>
      <c r="C273" s="83" t="s">
        <v>233</v>
      </c>
      <c r="D273" s="84">
        <v>104</v>
      </c>
      <c r="E273" s="85">
        <v>0.62222222222222223</v>
      </c>
      <c r="F273" s="85">
        <v>0.52083333333333337</v>
      </c>
      <c r="G273" s="85">
        <v>0.4375</v>
      </c>
      <c r="H273" s="27"/>
      <c r="I273" s="86">
        <f t="shared" si="82"/>
        <v>0</v>
      </c>
      <c r="J273" s="87">
        <f t="shared" si="83"/>
        <v>0</v>
      </c>
      <c r="K273" s="88"/>
      <c r="L273" s="88"/>
    </row>
    <row r="274" spans="1:12">
      <c r="A274" s="135"/>
      <c r="B274" s="128" t="s">
        <v>234</v>
      </c>
      <c r="C274" s="83" t="s">
        <v>235</v>
      </c>
      <c r="D274" s="84">
        <v>104</v>
      </c>
      <c r="E274" s="85">
        <v>0.62222222222222223</v>
      </c>
      <c r="F274" s="85">
        <v>0.52083333333333337</v>
      </c>
      <c r="G274" s="85">
        <v>0.4375</v>
      </c>
      <c r="H274" s="27"/>
      <c r="I274" s="86">
        <f t="shared" si="82"/>
        <v>0</v>
      </c>
      <c r="J274" s="87">
        <f t="shared" si="83"/>
        <v>0</v>
      </c>
      <c r="K274" s="88"/>
      <c r="L274" s="88"/>
    </row>
    <row r="275" spans="1:12" hidden="1">
      <c r="A275" s="137" t="s">
        <v>1799</v>
      </c>
      <c r="B275" s="145" t="s">
        <v>462</v>
      </c>
      <c r="C275" s="139" t="s">
        <v>463</v>
      </c>
      <c r="D275" s="140">
        <v>150</v>
      </c>
      <c r="E275" s="141">
        <v>0.75555555555555554</v>
      </c>
      <c r="F275" s="141">
        <v>0.64583333333333337</v>
      </c>
      <c r="G275" s="141">
        <v>0.56250000000000011</v>
      </c>
      <c r="H275" s="142"/>
      <c r="I275" s="143">
        <f>H275*D275</f>
        <v>0</v>
      </c>
      <c r="J275" s="144">
        <f>IF(I275&lt;=499,SUM(I275*E275),IF(I275&lt;=999,SUM(I275*F275),IF(I275&gt;=1000,SUM(I275*G275),0)))</f>
        <v>0</v>
      </c>
      <c r="K275" s="88"/>
      <c r="L275" s="88"/>
    </row>
    <row r="276" spans="1:12" hidden="1">
      <c r="A276" s="137" t="s">
        <v>1799</v>
      </c>
      <c r="B276" s="145" t="s">
        <v>464</v>
      </c>
      <c r="C276" s="139" t="s">
        <v>465</v>
      </c>
      <c r="D276" s="140">
        <v>150</v>
      </c>
      <c r="E276" s="141">
        <v>0.53333333333333333</v>
      </c>
      <c r="F276" s="141">
        <v>0.4375</v>
      </c>
      <c r="G276" s="141">
        <v>0.375</v>
      </c>
      <c r="H276" s="142"/>
      <c r="I276" s="143">
        <f>H276*D276</f>
        <v>0</v>
      </c>
      <c r="J276" s="144">
        <f>IF(I276&lt;=499,SUM(I276*E276),IF(I276&lt;=999,SUM(I276*F276),IF(I276&gt;=1000,SUM(I276*G276),0)))</f>
        <v>0</v>
      </c>
      <c r="K276" s="88"/>
      <c r="L276" s="88"/>
    </row>
    <row r="277" spans="1:12" hidden="1">
      <c r="A277" s="137" t="s">
        <v>1799</v>
      </c>
      <c r="B277" s="145" t="s">
        <v>466</v>
      </c>
      <c r="C277" s="139" t="s">
        <v>467</v>
      </c>
      <c r="D277" s="140">
        <v>150</v>
      </c>
      <c r="E277" s="141">
        <v>0.48888888888888887</v>
      </c>
      <c r="F277" s="141">
        <v>0.39583333333333337</v>
      </c>
      <c r="G277" s="141">
        <v>0.33333333333333337</v>
      </c>
      <c r="H277" s="142"/>
      <c r="I277" s="143">
        <f>H277*D277</f>
        <v>0</v>
      </c>
      <c r="J277" s="144">
        <f>IF(I277&lt;=499,SUM(I277*E277),IF(I277&lt;=999,SUM(I277*F277),IF(I277&gt;=1000,SUM(I277*G277),0)))</f>
        <v>0</v>
      </c>
      <c r="K277" s="88"/>
      <c r="L277" s="88"/>
    </row>
    <row r="278" spans="1:12">
      <c r="A278" s="135"/>
      <c r="B278" s="128" t="s">
        <v>1713</v>
      </c>
      <c r="C278" s="63" t="s">
        <v>1760</v>
      </c>
      <c r="D278" s="84">
        <v>104</v>
      </c>
      <c r="E278" s="85">
        <v>0.52</v>
      </c>
      <c r="F278" s="85">
        <v>0.4</v>
      </c>
      <c r="G278" s="85">
        <v>0.33</v>
      </c>
      <c r="H278" s="27"/>
      <c r="I278" s="86">
        <f t="shared" ref="I278:I279" si="84">H278*D278</f>
        <v>0</v>
      </c>
      <c r="J278" s="87">
        <f t="shared" ref="J278:J279" si="85">IF(I278&lt;=499,SUM(I278*E278),IF(I278&lt;=999,SUM(I278*F278),IF(I278&gt;=1000,SUM(I278*G278),0)))</f>
        <v>0</v>
      </c>
      <c r="K278" s="88"/>
      <c r="L278" s="88"/>
    </row>
    <row r="279" spans="1:12">
      <c r="A279" s="135"/>
      <c r="B279" s="128" t="s">
        <v>468</v>
      </c>
      <c r="C279" s="83" t="s">
        <v>469</v>
      </c>
      <c r="D279" s="84">
        <v>150</v>
      </c>
      <c r="E279" s="85">
        <v>0.48888888888888887</v>
      </c>
      <c r="F279" s="85">
        <v>0.39583333333333337</v>
      </c>
      <c r="G279" s="85">
        <v>0.33333333333333337</v>
      </c>
      <c r="H279" s="27"/>
      <c r="I279" s="86">
        <f t="shared" si="84"/>
        <v>0</v>
      </c>
      <c r="J279" s="87">
        <f t="shared" si="85"/>
        <v>0</v>
      </c>
      <c r="K279" s="88"/>
      <c r="L279" s="88"/>
    </row>
    <row r="280" spans="1:12" hidden="1">
      <c r="A280" s="137" t="s">
        <v>1799</v>
      </c>
      <c r="B280" s="145" t="s">
        <v>472</v>
      </c>
      <c r="C280" s="139" t="s">
        <v>473</v>
      </c>
      <c r="D280" s="140">
        <v>150</v>
      </c>
      <c r="E280" s="141">
        <v>0.48888888888888887</v>
      </c>
      <c r="F280" s="141">
        <v>0.39583333333333337</v>
      </c>
      <c r="G280" s="141">
        <v>0.33333333333333337</v>
      </c>
      <c r="H280" s="142"/>
      <c r="I280" s="143">
        <f>H280*D280</f>
        <v>0</v>
      </c>
      <c r="J280" s="144">
        <f>IF(I280&lt;=499,SUM(I280*E280),IF(I280&lt;=999,SUM(I280*F280),IF(I280&gt;=1000,SUM(I280*G280),0)))</f>
        <v>0</v>
      </c>
      <c r="K280" s="88"/>
      <c r="L280" s="88"/>
    </row>
    <row r="281" spans="1:12">
      <c r="A281" s="135"/>
      <c r="B281" s="128" t="s">
        <v>470</v>
      </c>
      <c r="C281" s="83" t="s">
        <v>471</v>
      </c>
      <c r="D281" s="84">
        <v>150</v>
      </c>
      <c r="E281" s="85">
        <v>0.48888888888888887</v>
      </c>
      <c r="F281" s="85">
        <v>0.39583333333333337</v>
      </c>
      <c r="G281" s="85">
        <v>0.33333333333333337</v>
      </c>
      <c r="H281" s="27"/>
      <c r="I281" s="86">
        <f>H281*D281</f>
        <v>0</v>
      </c>
      <c r="J281" s="87">
        <f>IF(I281&lt;=499,SUM(I281*E281),IF(I281&lt;=999,SUM(I281*F281),IF(I281&gt;=1000,SUM(I281*G281),0)))</f>
        <v>0</v>
      </c>
      <c r="K281" s="88"/>
      <c r="L281" s="88"/>
    </row>
    <row r="282" spans="1:12" hidden="1">
      <c r="A282" s="137" t="s">
        <v>1799</v>
      </c>
      <c r="B282" s="145" t="s">
        <v>476</v>
      </c>
      <c r="C282" s="139" t="s">
        <v>477</v>
      </c>
      <c r="D282" s="140">
        <v>150</v>
      </c>
      <c r="E282" s="141">
        <v>0.65555555555555556</v>
      </c>
      <c r="F282" s="141">
        <v>0.55208333333333337</v>
      </c>
      <c r="G282" s="141">
        <v>0.47916666666666669</v>
      </c>
      <c r="H282" s="142"/>
      <c r="I282" s="143">
        <f>H282*D282</f>
        <v>0</v>
      </c>
      <c r="J282" s="144">
        <f>IF(I282&lt;=499,SUM(I282*E282),IF(I282&lt;=999,SUM(I282*F282),IF(I282&gt;=1000,SUM(I282*G282),0)))</f>
        <v>0</v>
      </c>
      <c r="K282" s="88"/>
      <c r="L282" s="88"/>
    </row>
    <row r="283" spans="1:12">
      <c r="A283" s="135"/>
      <c r="B283" s="128" t="s">
        <v>1721</v>
      </c>
      <c r="C283" s="83" t="s">
        <v>1761</v>
      </c>
      <c r="D283" s="84">
        <v>150</v>
      </c>
      <c r="E283" s="85">
        <v>0.41</v>
      </c>
      <c r="F283" s="85">
        <v>0.3</v>
      </c>
      <c r="G283" s="85">
        <v>0.25</v>
      </c>
      <c r="H283" s="27"/>
      <c r="I283" s="86">
        <f>H283*D283</f>
        <v>0</v>
      </c>
      <c r="J283" s="87">
        <f>IF(I283&lt;=499,SUM(I283*E283),IF(I283&lt;=999,SUM(I283*F283),IF(I283&gt;=1000,SUM(I283*G283),0)))</f>
        <v>0</v>
      </c>
      <c r="K283" s="88"/>
      <c r="L283" s="88"/>
    </row>
    <row r="284" spans="1:12" hidden="1">
      <c r="A284" s="137" t="s">
        <v>1799</v>
      </c>
      <c r="B284" s="145" t="s">
        <v>480</v>
      </c>
      <c r="C284" s="139" t="s">
        <v>481</v>
      </c>
      <c r="D284" s="140">
        <v>150</v>
      </c>
      <c r="E284" s="141">
        <v>0.65555555555555556</v>
      </c>
      <c r="F284" s="141">
        <v>0.55208333333333337</v>
      </c>
      <c r="G284" s="141">
        <v>0.47916666666666669</v>
      </c>
      <c r="H284" s="142"/>
      <c r="I284" s="143">
        <f>H284*D284</f>
        <v>0</v>
      </c>
      <c r="J284" s="144">
        <f>IF(I284&lt;=499,SUM(I284*E284),IF(I284&lt;=999,SUM(I284*F284),IF(I284&gt;=1000,SUM(I284*G284),0)))</f>
        <v>0</v>
      </c>
      <c r="K284" s="88"/>
      <c r="L284" s="88"/>
    </row>
    <row r="285" spans="1:12">
      <c r="A285" s="135"/>
      <c r="B285" s="128" t="s">
        <v>431</v>
      </c>
      <c r="C285" s="83" t="s">
        <v>432</v>
      </c>
      <c r="D285" s="84">
        <v>150</v>
      </c>
      <c r="E285" s="85">
        <v>0.52222222222222225</v>
      </c>
      <c r="F285" s="85">
        <v>0.42708333333333337</v>
      </c>
      <c r="G285" s="85">
        <v>0.36458333333333337</v>
      </c>
      <c r="H285" s="27"/>
      <c r="I285" s="86">
        <f t="shared" ref="I285:I287" si="86">H285*D285</f>
        <v>0</v>
      </c>
      <c r="J285" s="87">
        <f t="shared" ref="J285:J287" si="87">IF(I285&lt;=499,SUM(I285*E285),IF(I285&lt;=999,SUM(I285*F285),IF(I285&gt;=1000,SUM(I285*G285),0)))</f>
        <v>0</v>
      </c>
      <c r="K285" s="88"/>
      <c r="L285" s="88"/>
    </row>
    <row r="286" spans="1:12">
      <c r="A286" s="135"/>
      <c r="B286" s="128" t="s">
        <v>433</v>
      </c>
      <c r="C286" s="83" t="s">
        <v>434</v>
      </c>
      <c r="D286" s="84">
        <v>150</v>
      </c>
      <c r="E286" s="85">
        <v>0.58888888888888891</v>
      </c>
      <c r="F286" s="85">
        <v>0.48958333333333337</v>
      </c>
      <c r="G286" s="85">
        <v>0.42708333333333337</v>
      </c>
      <c r="H286" s="27"/>
      <c r="I286" s="86">
        <f t="shared" si="86"/>
        <v>0</v>
      </c>
      <c r="J286" s="87">
        <f t="shared" si="87"/>
        <v>0</v>
      </c>
      <c r="K286" s="88"/>
      <c r="L286" s="88"/>
    </row>
    <row r="287" spans="1:12">
      <c r="A287" s="135"/>
      <c r="B287" s="128" t="s">
        <v>654</v>
      </c>
      <c r="C287" s="83" t="s">
        <v>655</v>
      </c>
      <c r="D287" s="84">
        <v>150</v>
      </c>
      <c r="E287" s="85">
        <v>0.53333333333333333</v>
      </c>
      <c r="F287" s="85">
        <v>0.4375</v>
      </c>
      <c r="G287" s="85">
        <v>0.375</v>
      </c>
      <c r="H287" s="27"/>
      <c r="I287" s="86">
        <f t="shared" si="86"/>
        <v>0</v>
      </c>
      <c r="J287" s="87">
        <f t="shared" si="87"/>
        <v>0</v>
      </c>
      <c r="K287" s="88"/>
      <c r="L287" s="88"/>
    </row>
    <row r="288" spans="1:12" hidden="1">
      <c r="A288" s="137" t="s">
        <v>1799</v>
      </c>
      <c r="B288" s="145" t="s">
        <v>488</v>
      </c>
      <c r="C288" s="139" t="s">
        <v>489</v>
      </c>
      <c r="D288" s="140">
        <v>104</v>
      </c>
      <c r="E288" s="141">
        <v>0.9</v>
      </c>
      <c r="F288" s="141">
        <v>0.78125</v>
      </c>
      <c r="G288" s="141">
        <v>0.70833333333333337</v>
      </c>
      <c r="H288" s="142"/>
      <c r="I288" s="143">
        <f t="shared" ref="I288:I298" si="88">H288*D288</f>
        <v>0</v>
      </c>
      <c r="J288" s="144">
        <f t="shared" ref="J288:J298" si="89">IF(I288&lt;=499,SUM(I288*E288),IF(I288&lt;=999,SUM(I288*F288),IF(I288&gt;=1000,SUM(I288*G288),0)))</f>
        <v>0</v>
      </c>
      <c r="K288" s="88"/>
      <c r="L288" s="88"/>
    </row>
    <row r="289" spans="1:12" hidden="1">
      <c r="A289" s="137" t="s">
        <v>1799</v>
      </c>
      <c r="B289" s="145" t="s">
        <v>490</v>
      </c>
      <c r="C289" s="139" t="s">
        <v>491</v>
      </c>
      <c r="D289" s="140">
        <v>104</v>
      </c>
      <c r="E289" s="141">
        <v>0.9</v>
      </c>
      <c r="F289" s="141">
        <v>0.78125</v>
      </c>
      <c r="G289" s="141">
        <v>0.70833333333333337</v>
      </c>
      <c r="H289" s="142"/>
      <c r="I289" s="143">
        <f t="shared" si="88"/>
        <v>0</v>
      </c>
      <c r="J289" s="144">
        <f t="shared" si="89"/>
        <v>0</v>
      </c>
      <c r="K289" s="88"/>
      <c r="L289" s="88"/>
    </row>
    <row r="290" spans="1:12">
      <c r="A290" s="135"/>
      <c r="B290" s="128" t="s">
        <v>745</v>
      </c>
      <c r="C290" s="83" t="s">
        <v>746</v>
      </c>
      <c r="D290" s="84">
        <v>66</v>
      </c>
      <c r="E290" s="85">
        <v>1.5555555555555554</v>
      </c>
      <c r="F290" s="85">
        <v>1.3958333333333335</v>
      </c>
      <c r="G290" s="85">
        <v>1.3125</v>
      </c>
      <c r="H290" s="27"/>
      <c r="I290" s="86">
        <f t="shared" si="88"/>
        <v>0</v>
      </c>
      <c r="J290" s="87">
        <f t="shared" si="89"/>
        <v>0</v>
      </c>
      <c r="K290" s="88"/>
      <c r="L290" s="88"/>
    </row>
    <row r="291" spans="1:12" hidden="1">
      <c r="A291" s="137" t="s">
        <v>1799</v>
      </c>
      <c r="B291" s="145" t="s">
        <v>494</v>
      </c>
      <c r="C291" s="139" t="s">
        <v>495</v>
      </c>
      <c r="D291" s="140">
        <v>104</v>
      </c>
      <c r="E291" s="141">
        <v>0.9</v>
      </c>
      <c r="F291" s="141">
        <v>0.78125</v>
      </c>
      <c r="G291" s="141">
        <v>0.70833333333333337</v>
      </c>
      <c r="H291" s="142"/>
      <c r="I291" s="143">
        <f t="shared" si="88"/>
        <v>0</v>
      </c>
      <c r="J291" s="144">
        <f t="shared" si="89"/>
        <v>0</v>
      </c>
      <c r="K291" s="88"/>
      <c r="L291" s="88"/>
    </row>
    <row r="292" spans="1:12" hidden="1">
      <c r="A292" s="137" t="s">
        <v>1799</v>
      </c>
      <c r="B292" s="145" t="s">
        <v>496</v>
      </c>
      <c r="C292" s="139" t="s">
        <v>497</v>
      </c>
      <c r="D292" s="140">
        <v>104</v>
      </c>
      <c r="E292" s="141">
        <v>0.9</v>
      </c>
      <c r="F292" s="141">
        <v>0.78125</v>
      </c>
      <c r="G292" s="141">
        <v>0.70833333333333337</v>
      </c>
      <c r="H292" s="142"/>
      <c r="I292" s="143">
        <f t="shared" si="88"/>
        <v>0</v>
      </c>
      <c r="J292" s="144">
        <f t="shared" si="89"/>
        <v>0</v>
      </c>
      <c r="K292" s="88"/>
      <c r="L292" s="88"/>
    </row>
    <row r="293" spans="1:12" hidden="1">
      <c r="A293" s="137" t="s">
        <v>1799</v>
      </c>
      <c r="B293" s="145" t="s">
        <v>498</v>
      </c>
      <c r="C293" s="139" t="s">
        <v>499</v>
      </c>
      <c r="D293" s="140">
        <v>104</v>
      </c>
      <c r="E293" s="141">
        <v>0.9</v>
      </c>
      <c r="F293" s="141">
        <v>0.78125</v>
      </c>
      <c r="G293" s="141">
        <v>0.70833333333333337</v>
      </c>
      <c r="H293" s="142"/>
      <c r="I293" s="143">
        <f t="shared" si="88"/>
        <v>0</v>
      </c>
      <c r="J293" s="144">
        <f t="shared" si="89"/>
        <v>0</v>
      </c>
      <c r="K293" s="88"/>
      <c r="L293" s="88"/>
    </row>
    <row r="294" spans="1:12" hidden="1">
      <c r="A294" s="137" t="s">
        <v>1799</v>
      </c>
      <c r="B294" s="145" t="s">
        <v>500</v>
      </c>
      <c r="C294" s="139" t="s">
        <v>501</v>
      </c>
      <c r="D294" s="140">
        <v>104</v>
      </c>
      <c r="E294" s="141">
        <v>0.9</v>
      </c>
      <c r="F294" s="141">
        <v>0.78125</v>
      </c>
      <c r="G294" s="141">
        <v>0.70833333333333337</v>
      </c>
      <c r="H294" s="142"/>
      <c r="I294" s="143">
        <f t="shared" si="88"/>
        <v>0</v>
      </c>
      <c r="J294" s="144">
        <f t="shared" si="89"/>
        <v>0</v>
      </c>
      <c r="K294" s="88"/>
      <c r="L294" s="88"/>
    </row>
    <row r="295" spans="1:12" hidden="1">
      <c r="A295" s="137" t="s">
        <v>1799</v>
      </c>
      <c r="B295" s="145" t="s">
        <v>502</v>
      </c>
      <c r="C295" s="139" t="s">
        <v>503</v>
      </c>
      <c r="D295" s="140">
        <v>104</v>
      </c>
      <c r="E295" s="141">
        <v>0.9</v>
      </c>
      <c r="F295" s="141">
        <v>0.78125</v>
      </c>
      <c r="G295" s="141">
        <v>0.70833333333333337</v>
      </c>
      <c r="H295" s="142"/>
      <c r="I295" s="143">
        <f t="shared" si="88"/>
        <v>0</v>
      </c>
      <c r="J295" s="144">
        <f t="shared" si="89"/>
        <v>0</v>
      </c>
      <c r="K295" s="88"/>
      <c r="L295" s="88"/>
    </row>
    <row r="296" spans="1:12" hidden="1">
      <c r="A296" s="137" t="s">
        <v>1799</v>
      </c>
      <c r="B296" s="145" t="s">
        <v>504</v>
      </c>
      <c r="C296" s="139" t="s">
        <v>505</v>
      </c>
      <c r="D296" s="140">
        <v>104</v>
      </c>
      <c r="E296" s="141">
        <v>0.9</v>
      </c>
      <c r="F296" s="141">
        <v>0.78125</v>
      </c>
      <c r="G296" s="141">
        <v>0.70833333333333337</v>
      </c>
      <c r="H296" s="142"/>
      <c r="I296" s="143">
        <f t="shared" si="88"/>
        <v>0</v>
      </c>
      <c r="J296" s="144">
        <f t="shared" si="89"/>
        <v>0</v>
      </c>
      <c r="K296" s="88"/>
      <c r="L296" s="88"/>
    </row>
    <row r="297" spans="1:12">
      <c r="A297" s="135"/>
      <c r="B297" s="128" t="s">
        <v>749</v>
      </c>
      <c r="C297" s="83" t="s">
        <v>750</v>
      </c>
      <c r="D297" s="84">
        <v>104</v>
      </c>
      <c r="E297" s="85">
        <v>2.088888888888889</v>
      </c>
      <c r="F297" s="85">
        <v>1.8958333333333335</v>
      </c>
      <c r="G297" s="85">
        <v>1.8125</v>
      </c>
      <c r="H297" s="27"/>
      <c r="I297" s="86">
        <f t="shared" si="88"/>
        <v>0</v>
      </c>
      <c r="J297" s="87">
        <f t="shared" si="89"/>
        <v>0</v>
      </c>
      <c r="K297" s="88"/>
      <c r="L297" s="88"/>
    </row>
    <row r="298" spans="1:12" hidden="1">
      <c r="A298" s="137" t="s">
        <v>1799</v>
      </c>
      <c r="B298" s="145" t="s">
        <v>508</v>
      </c>
      <c r="C298" s="139" t="s">
        <v>509</v>
      </c>
      <c r="D298" s="140">
        <v>104</v>
      </c>
      <c r="E298" s="141">
        <v>0.9</v>
      </c>
      <c r="F298" s="141">
        <v>0.78125</v>
      </c>
      <c r="G298" s="141">
        <v>0.70833333333333337</v>
      </c>
      <c r="H298" s="142"/>
      <c r="I298" s="143">
        <f t="shared" si="88"/>
        <v>0</v>
      </c>
      <c r="J298" s="144">
        <f t="shared" si="89"/>
        <v>0</v>
      </c>
      <c r="K298" s="88"/>
      <c r="L298" s="88"/>
    </row>
    <row r="299" spans="1:12">
      <c r="A299" s="135"/>
      <c r="B299" s="128" t="s">
        <v>747</v>
      </c>
      <c r="C299" s="83" t="s">
        <v>748</v>
      </c>
      <c r="D299" s="84">
        <v>104</v>
      </c>
      <c r="E299" s="85">
        <v>0.88888888888888895</v>
      </c>
      <c r="F299" s="85">
        <v>0.77083333333333337</v>
      </c>
      <c r="G299" s="85">
        <v>0.68750000000000011</v>
      </c>
      <c r="H299" s="27"/>
      <c r="I299" s="86">
        <f t="shared" ref="I299:I302" si="90">H299*D299</f>
        <v>0</v>
      </c>
      <c r="J299" s="87">
        <f t="shared" ref="J299:J302" si="91">IF(I299&lt;=499,SUM(I299*E299),IF(I299&lt;=999,SUM(I299*F299),IF(I299&gt;=1000,SUM(I299*G299),0)))</f>
        <v>0</v>
      </c>
      <c r="K299" s="88"/>
      <c r="L299" s="88"/>
    </row>
    <row r="300" spans="1:12">
      <c r="A300" s="135"/>
      <c r="B300" s="128" t="s">
        <v>133</v>
      </c>
      <c r="C300" s="83" t="s">
        <v>134</v>
      </c>
      <c r="D300" s="84">
        <v>150</v>
      </c>
      <c r="E300" s="85">
        <v>1.4555555555555555</v>
      </c>
      <c r="F300" s="85">
        <v>1.3020833333333335</v>
      </c>
      <c r="G300" s="85">
        <v>1.2291666666666667</v>
      </c>
      <c r="H300" s="27"/>
      <c r="I300" s="86">
        <f t="shared" si="90"/>
        <v>0</v>
      </c>
      <c r="J300" s="87">
        <f t="shared" si="91"/>
        <v>0</v>
      </c>
      <c r="K300" s="88"/>
      <c r="L300" s="88"/>
    </row>
    <row r="301" spans="1:12">
      <c r="A301" s="135"/>
      <c r="B301" s="128" t="s">
        <v>135</v>
      </c>
      <c r="C301" s="83" t="s">
        <v>136</v>
      </c>
      <c r="D301" s="84">
        <v>150</v>
      </c>
      <c r="E301" s="85">
        <v>0.7</v>
      </c>
      <c r="F301" s="85">
        <v>0.59375000000000011</v>
      </c>
      <c r="G301" s="85">
        <v>0.52083333333333337</v>
      </c>
      <c r="H301" s="27"/>
      <c r="I301" s="86">
        <f t="shared" si="90"/>
        <v>0</v>
      </c>
      <c r="J301" s="87">
        <f t="shared" si="91"/>
        <v>0</v>
      </c>
      <c r="K301" s="88"/>
      <c r="L301" s="88"/>
    </row>
    <row r="302" spans="1:12">
      <c r="A302" s="135"/>
      <c r="B302" s="128" t="s">
        <v>137</v>
      </c>
      <c r="C302" s="83" t="s">
        <v>138</v>
      </c>
      <c r="D302" s="84">
        <v>150</v>
      </c>
      <c r="E302" s="85">
        <v>1.4555555555555555</v>
      </c>
      <c r="F302" s="85">
        <v>1.3020833333333335</v>
      </c>
      <c r="G302" s="85">
        <v>1.2291666666666667</v>
      </c>
      <c r="H302" s="27"/>
      <c r="I302" s="86">
        <f t="shared" si="90"/>
        <v>0</v>
      </c>
      <c r="J302" s="87">
        <f t="shared" si="91"/>
        <v>0</v>
      </c>
      <c r="K302" s="88"/>
      <c r="L302" s="88"/>
    </row>
    <row r="303" spans="1:12" hidden="1">
      <c r="A303" s="137" t="s">
        <v>1799</v>
      </c>
      <c r="B303" s="145" t="s">
        <v>516</v>
      </c>
      <c r="C303" s="139" t="s">
        <v>517</v>
      </c>
      <c r="D303" s="140">
        <v>104</v>
      </c>
      <c r="E303" s="141">
        <v>0.77777777777777768</v>
      </c>
      <c r="F303" s="141">
        <v>0.66666666666666674</v>
      </c>
      <c r="G303" s="141">
        <v>0.59375000000000011</v>
      </c>
      <c r="H303" s="142"/>
      <c r="I303" s="143">
        <f>H303*D303</f>
        <v>0</v>
      </c>
      <c r="J303" s="144">
        <f>IF(I303&lt;=499,SUM(I303*E303),IF(I303&lt;=999,SUM(I303*F303),IF(I303&gt;=1000,SUM(I303*G303),0)))</f>
        <v>0</v>
      </c>
      <c r="K303" s="88"/>
      <c r="L303" s="88"/>
    </row>
    <row r="304" spans="1:12">
      <c r="A304" s="135"/>
      <c r="B304" s="128" t="s">
        <v>139</v>
      </c>
      <c r="C304" s="83" t="s">
        <v>140</v>
      </c>
      <c r="D304" s="84">
        <v>150</v>
      </c>
      <c r="E304" s="85">
        <v>0.7</v>
      </c>
      <c r="F304" s="85">
        <v>0.59375000000000011</v>
      </c>
      <c r="G304" s="85">
        <v>0.52083333333333337</v>
      </c>
      <c r="H304" s="27"/>
      <c r="I304" s="86">
        <f>H304*D304</f>
        <v>0</v>
      </c>
      <c r="J304" s="87">
        <f>IF(I304&lt;=499,SUM(I304*E304),IF(I304&lt;=999,SUM(I304*F304),IF(I304&gt;=1000,SUM(I304*G304),0)))</f>
        <v>0</v>
      </c>
      <c r="K304" s="88"/>
      <c r="L304" s="88"/>
    </row>
    <row r="305" spans="1:12" hidden="1">
      <c r="A305" s="137" t="s">
        <v>1799</v>
      </c>
      <c r="B305" s="145" t="s">
        <v>520</v>
      </c>
      <c r="C305" s="139" t="s">
        <v>521</v>
      </c>
      <c r="D305" s="140">
        <v>104</v>
      </c>
      <c r="E305" s="141">
        <v>0.78888888888888886</v>
      </c>
      <c r="F305" s="141">
        <v>0.67708333333333337</v>
      </c>
      <c r="G305" s="141">
        <v>0.60416666666666663</v>
      </c>
      <c r="H305" s="142"/>
      <c r="I305" s="143">
        <f>H305*D305</f>
        <v>0</v>
      </c>
      <c r="J305" s="144">
        <f>IF(I305&lt;=499,SUM(I305*E305),IF(I305&lt;=999,SUM(I305*F305),IF(I305&gt;=1000,SUM(I305*G305),0)))</f>
        <v>0</v>
      </c>
      <c r="K305" s="88"/>
      <c r="L305" s="88"/>
    </row>
    <row r="306" spans="1:12">
      <c r="A306" s="135"/>
      <c r="B306" s="128" t="s">
        <v>143</v>
      </c>
      <c r="C306" s="83" t="s">
        <v>144</v>
      </c>
      <c r="D306" s="84">
        <v>150</v>
      </c>
      <c r="E306" s="85">
        <v>1.4555555555555555</v>
      </c>
      <c r="F306" s="85">
        <v>1.3020833333333335</v>
      </c>
      <c r="G306" s="85">
        <v>1.2291666666666667</v>
      </c>
      <c r="H306" s="27"/>
      <c r="I306" s="86">
        <f t="shared" ref="I306:I312" si="92">H306*D306</f>
        <v>0</v>
      </c>
      <c r="J306" s="87">
        <f t="shared" ref="J306:J312" si="93">IF(I306&lt;=499,SUM(I306*E306),IF(I306&lt;=999,SUM(I306*F306),IF(I306&gt;=1000,SUM(I306*G306),0)))</f>
        <v>0</v>
      </c>
      <c r="K306" s="88"/>
      <c r="L306" s="88"/>
    </row>
    <row r="307" spans="1:12">
      <c r="A307" s="135"/>
      <c r="B307" s="128" t="s">
        <v>145</v>
      </c>
      <c r="C307" s="83" t="s">
        <v>146</v>
      </c>
      <c r="D307" s="84">
        <v>150</v>
      </c>
      <c r="E307" s="85">
        <v>1.4555555555555555</v>
      </c>
      <c r="F307" s="85">
        <v>1.3020833333333335</v>
      </c>
      <c r="G307" s="85">
        <v>1.2291666666666667</v>
      </c>
      <c r="H307" s="27"/>
      <c r="I307" s="86">
        <f t="shared" si="92"/>
        <v>0</v>
      </c>
      <c r="J307" s="87">
        <f t="shared" si="93"/>
        <v>0</v>
      </c>
      <c r="K307" s="88"/>
      <c r="L307" s="88"/>
    </row>
    <row r="308" spans="1:12">
      <c r="A308" s="135"/>
      <c r="B308" s="128" t="s">
        <v>201</v>
      </c>
      <c r="C308" s="83" t="s">
        <v>202</v>
      </c>
      <c r="D308" s="84">
        <v>150</v>
      </c>
      <c r="E308" s="85">
        <v>0.48888888888888887</v>
      </c>
      <c r="F308" s="85">
        <v>0.39583333333333337</v>
      </c>
      <c r="G308" s="85">
        <v>0.33333333333333337</v>
      </c>
      <c r="H308" s="27"/>
      <c r="I308" s="86">
        <f t="shared" si="92"/>
        <v>0</v>
      </c>
      <c r="J308" s="87">
        <f t="shared" si="93"/>
        <v>0</v>
      </c>
      <c r="K308" s="88"/>
      <c r="L308" s="88"/>
    </row>
    <row r="309" spans="1:12">
      <c r="A309" s="135"/>
      <c r="B309" s="128" t="s">
        <v>203</v>
      </c>
      <c r="C309" s="83" t="s">
        <v>204</v>
      </c>
      <c r="D309" s="84">
        <v>150</v>
      </c>
      <c r="E309" s="85">
        <v>0.48888888888888887</v>
      </c>
      <c r="F309" s="85">
        <v>0.39583333333333337</v>
      </c>
      <c r="G309" s="85">
        <v>0.33333333333333337</v>
      </c>
      <c r="H309" s="27"/>
      <c r="I309" s="86">
        <f t="shared" si="92"/>
        <v>0</v>
      </c>
      <c r="J309" s="87">
        <f t="shared" si="93"/>
        <v>0</v>
      </c>
      <c r="K309" s="88"/>
      <c r="L309" s="88"/>
    </row>
    <row r="310" spans="1:12">
      <c r="A310" s="135"/>
      <c r="B310" s="128" t="s">
        <v>195</v>
      </c>
      <c r="C310" s="83" t="s">
        <v>196</v>
      </c>
      <c r="D310" s="84">
        <v>150</v>
      </c>
      <c r="E310" s="85">
        <v>0.62222222222222223</v>
      </c>
      <c r="F310" s="85">
        <v>0.52083333333333337</v>
      </c>
      <c r="G310" s="85">
        <v>0.4375</v>
      </c>
      <c r="H310" s="27"/>
      <c r="I310" s="86">
        <f t="shared" si="92"/>
        <v>0</v>
      </c>
      <c r="J310" s="87">
        <f t="shared" si="93"/>
        <v>0</v>
      </c>
      <c r="K310" s="88"/>
      <c r="L310" s="88"/>
    </row>
    <row r="311" spans="1:12">
      <c r="A311" s="135"/>
      <c r="B311" s="128" t="s">
        <v>199</v>
      </c>
      <c r="C311" s="83" t="s">
        <v>200</v>
      </c>
      <c r="D311" s="84">
        <v>150</v>
      </c>
      <c r="E311" s="85">
        <v>0.53333333333333333</v>
      </c>
      <c r="F311" s="85">
        <v>0.4375</v>
      </c>
      <c r="G311" s="85">
        <v>0.375</v>
      </c>
      <c r="H311" s="27"/>
      <c r="I311" s="86">
        <f t="shared" si="92"/>
        <v>0</v>
      </c>
      <c r="J311" s="87">
        <f t="shared" si="93"/>
        <v>0</v>
      </c>
      <c r="K311" s="88"/>
      <c r="L311" s="88"/>
    </row>
    <row r="312" spans="1:12">
      <c r="A312" s="135"/>
      <c r="B312" s="128" t="s">
        <v>197</v>
      </c>
      <c r="C312" s="83" t="s">
        <v>198</v>
      </c>
      <c r="D312" s="84">
        <v>150</v>
      </c>
      <c r="E312" s="85">
        <v>0.53333333333333333</v>
      </c>
      <c r="F312" s="85">
        <v>0.4375</v>
      </c>
      <c r="G312" s="85">
        <v>0.375</v>
      </c>
      <c r="H312" s="27"/>
      <c r="I312" s="86">
        <f t="shared" si="92"/>
        <v>0</v>
      </c>
      <c r="J312" s="87">
        <f t="shared" si="93"/>
        <v>0</v>
      </c>
      <c r="K312" s="88"/>
      <c r="L312" s="88"/>
    </row>
    <row r="313" spans="1:12" hidden="1">
      <c r="A313" s="137" t="s">
        <v>1799</v>
      </c>
      <c r="B313" s="145" t="s">
        <v>1451</v>
      </c>
      <c r="C313" s="139" t="s">
        <v>1452</v>
      </c>
      <c r="D313" s="140">
        <v>150</v>
      </c>
      <c r="E313" s="141">
        <v>1.822222222222222</v>
      </c>
      <c r="F313" s="141">
        <v>1.6458333333333335</v>
      </c>
      <c r="G313" s="141">
        <v>1.5625</v>
      </c>
      <c r="H313" s="142"/>
      <c r="I313" s="143">
        <f>H313*D313</f>
        <v>0</v>
      </c>
      <c r="J313" s="144">
        <f>IF(I313&lt;=499,SUM(I313*E313),IF(I313&lt;=999,SUM(I313*F313),IF(I313&gt;=1000,SUM(I313*G313),0)))</f>
        <v>0</v>
      </c>
      <c r="K313" s="88"/>
      <c r="L313" s="88"/>
    </row>
    <row r="314" spans="1:12" hidden="1">
      <c r="A314" s="137" t="s">
        <v>1799</v>
      </c>
      <c r="B314" s="145" t="s">
        <v>1453</v>
      </c>
      <c r="C314" s="139" t="s">
        <v>1454</v>
      </c>
      <c r="D314" s="140">
        <v>150</v>
      </c>
      <c r="E314" s="141">
        <v>1.822222222222222</v>
      </c>
      <c r="F314" s="141">
        <v>1.6458333333333335</v>
      </c>
      <c r="G314" s="141">
        <v>1.5625</v>
      </c>
      <c r="H314" s="142"/>
      <c r="I314" s="143">
        <f>H314*D314</f>
        <v>0</v>
      </c>
      <c r="J314" s="144">
        <f>IF(I314&lt;=499,SUM(I314*E314),IF(I314&lt;=999,SUM(I314*F314),IF(I314&gt;=1000,SUM(I314*G314),0)))</f>
        <v>0</v>
      </c>
      <c r="K314" s="88"/>
      <c r="L314" s="88"/>
    </row>
    <row r="315" spans="1:12" hidden="1">
      <c r="A315" s="137" t="s">
        <v>1799</v>
      </c>
      <c r="B315" s="145" t="s">
        <v>536</v>
      </c>
      <c r="C315" s="139" t="s">
        <v>537</v>
      </c>
      <c r="D315" s="140">
        <v>104</v>
      </c>
      <c r="E315" s="141">
        <v>0.78888888888888886</v>
      </c>
      <c r="F315" s="141">
        <v>0.67708333333333337</v>
      </c>
      <c r="G315" s="141">
        <v>0.60416666666666663</v>
      </c>
      <c r="H315" s="142"/>
      <c r="I315" s="143">
        <f>H315*D315</f>
        <v>0</v>
      </c>
      <c r="J315" s="144">
        <f>IF(I315&lt;=499,SUM(I315*E315),IF(I315&lt;=999,SUM(I315*F315),IF(I315&gt;=1000,SUM(I315*G315),0)))</f>
        <v>0</v>
      </c>
      <c r="K315" s="88"/>
      <c r="L315" s="88"/>
    </row>
    <row r="316" spans="1:12">
      <c r="A316" s="135"/>
      <c r="B316" s="128" t="s">
        <v>1712</v>
      </c>
      <c r="C316" s="83" t="s">
        <v>1762</v>
      </c>
      <c r="D316" s="84">
        <v>150</v>
      </c>
      <c r="E316" s="85">
        <v>0.45</v>
      </c>
      <c r="F316" s="85">
        <v>0.34</v>
      </c>
      <c r="G316" s="85">
        <v>0.28000000000000003</v>
      </c>
      <c r="H316" s="27"/>
      <c r="I316" s="86">
        <f t="shared" ref="I316:I317" si="94">H316*D316</f>
        <v>0</v>
      </c>
      <c r="J316" s="87">
        <f t="shared" ref="J316:J317" si="95">IF(I316&lt;=499,SUM(I316*E316),IF(I316&lt;=999,SUM(I316*F316),IF(I316&gt;=1000,SUM(I316*G316),0)))</f>
        <v>0</v>
      </c>
      <c r="K316" s="88"/>
      <c r="L316" s="88"/>
    </row>
    <row r="317" spans="1:12">
      <c r="A317" s="135"/>
      <c r="B317" s="128" t="s">
        <v>1711</v>
      </c>
      <c r="C317" s="83" t="s">
        <v>1763</v>
      </c>
      <c r="D317" s="84">
        <v>150</v>
      </c>
      <c r="E317" s="85">
        <v>0.5</v>
      </c>
      <c r="F317" s="85">
        <v>0.39</v>
      </c>
      <c r="G317" s="85">
        <v>0.32</v>
      </c>
      <c r="H317" s="27"/>
      <c r="I317" s="86">
        <f t="shared" si="94"/>
        <v>0</v>
      </c>
      <c r="J317" s="87">
        <f t="shared" si="95"/>
        <v>0</v>
      </c>
      <c r="K317" s="88"/>
      <c r="L317" s="88"/>
    </row>
    <row r="318" spans="1:12" hidden="1">
      <c r="A318" s="137" t="s">
        <v>1799</v>
      </c>
      <c r="B318" s="145" t="s">
        <v>542</v>
      </c>
      <c r="C318" s="139" t="s">
        <v>543</v>
      </c>
      <c r="D318" s="140">
        <v>104</v>
      </c>
      <c r="E318" s="141">
        <v>1.7222222222222223</v>
      </c>
      <c r="F318" s="141">
        <v>1.5520833333333335</v>
      </c>
      <c r="G318" s="141">
        <v>1.4791666666666667</v>
      </c>
      <c r="H318" s="142"/>
      <c r="I318" s="143">
        <f>H318*D318</f>
        <v>0</v>
      </c>
      <c r="J318" s="144">
        <f>IF(I318&lt;=499,SUM(I318*E318),IF(I318&lt;=999,SUM(I318*F318),IF(I318&gt;=1000,SUM(I318*G318),0)))</f>
        <v>0</v>
      </c>
      <c r="K318" s="88"/>
      <c r="L318" s="88"/>
    </row>
    <row r="319" spans="1:12">
      <c r="A319" s="135"/>
      <c r="B319" s="128" t="s">
        <v>1480</v>
      </c>
      <c r="C319" s="83" t="s">
        <v>1481</v>
      </c>
      <c r="D319" s="84">
        <v>144</v>
      </c>
      <c r="E319" s="85">
        <v>0.64444444444444438</v>
      </c>
      <c r="F319" s="85">
        <v>0.54166666666666674</v>
      </c>
      <c r="G319" s="85">
        <v>0.46875000000000006</v>
      </c>
      <c r="H319" s="27"/>
      <c r="I319" s="86">
        <f t="shared" ref="I319:I320" si="96">H319*D319</f>
        <v>0</v>
      </c>
      <c r="J319" s="87">
        <f t="shared" ref="J319:J320" si="97">IF(I319&lt;=499,SUM(I319*E319),IF(I319&lt;=999,SUM(I319*F319),IF(I319&gt;=1000,SUM(I319*G319),0)))</f>
        <v>0</v>
      </c>
      <c r="K319" s="88"/>
      <c r="L319" s="88"/>
    </row>
    <row r="320" spans="1:12">
      <c r="A320" s="135"/>
      <c r="B320" s="128" t="s">
        <v>1482</v>
      </c>
      <c r="C320" s="83" t="s">
        <v>1483</v>
      </c>
      <c r="D320" s="84">
        <v>144</v>
      </c>
      <c r="E320" s="85">
        <v>0.58888888888888891</v>
      </c>
      <c r="F320" s="85">
        <v>0.48958333333333337</v>
      </c>
      <c r="G320" s="85">
        <v>0.42708333333333337</v>
      </c>
      <c r="H320" s="27"/>
      <c r="I320" s="86">
        <f t="shared" si="96"/>
        <v>0</v>
      </c>
      <c r="J320" s="87">
        <f t="shared" si="97"/>
        <v>0</v>
      </c>
      <c r="K320" s="88"/>
      <c r="L320" s="88"/>
    </row>
    <row r="321" spans="1:12" hidden="1">
      <c r="A321" s="137" t="s">
        <v>1799</v>
      </c>
      <c r="B321" s="145" t="s">
        <v>1455</v>
      </c>
      <c r="C321" s="139" t="s">
        <v>1456</v>
      </c>
      <c r="D321" s="140">
        <v>150</v>
      </c>
      <c r="E321" s="141">
        <v>1.5</v>
      </c>
      <c r="F321" s="141">
        <v>1.34375</v>
      </c>
      <c r="G321" s="141">
        <v>1.2708333333333333</v>
      </c>
      <c r="H321" s="142"/>
      <c r="I321" s="143">
        <f t="shared" ref="I321:I327" si="98">H321*D321</f>
        <v>0</v>
      </c>
      <c r="J321" s="144">
        <f t="shared" ref="J321:J327" si="99">IF(I321&lt;=499,SUM(I321*E321),IF(I321&lt;=999,SUM(I321*F321),IF(I321&gt;=1000,SUM(I321*G321),0)))</f>
        <v>0</v>
      </c>
      <c r="K321" s="88"/>
      <c r="L321" s="88"/>
    </row>
    <row r="322" spans="1:12">
      <c r="A322" s="135"/>
      <c r="B322" s="128" t="s">
        <v>847</v>
      </c>
      <c r="C322" s="83" t="s">
        <v>848</v>
      </c>
      <c r="D322" s="84">
        <v>144</v>
      </c>
      <c r="E322" s="85">
        <v>0.58888888888888891</v>
      </c>
      <c r="F322" s="85">
        <v>0.48958333333333337</v>
      </c>
      <c r="G322" s="85">
        <v>0.42708333333333337</v>
      </c>
      <c r="H322" s="27"/>
      <c r="I322" s="86">
        <f t="shared" si="98"/>
        <v>0</v>
      </c>
      <c r="J322" s="87">
        <f t="shared" si="99"/>
        <v>0</v>
      </c>
      <c r="K322" s="88"/>
      <c r="L322" s="88"/>
    </row>
    <row r="323" spans="1:12" hidden="1">
      <c r="A323" s="137" t="s">
        <v>1799</v>
      </c>
      <c r="B323" s="145" t="s">
        <v>550</v>
      </c>
      <c r="C323" s="139" t="s">
        <v>551</v>
      </c>
      <c r="D323" s="140">
        <v>150</v>
      </c>
      <c r="E323" s="141">
        <v>1.5</v>
      </c>
      <c r="F323" s="141">
        <v>1.34375</v>
      </c>
      <c r="G323" s="141">
        <v>1.2708333333333333</v>
      </c>
      <c r="H323" s="142"/>
      <c r="I323" s="143">
        <f t="shared" si="98"/>
        <v>0</v>
      </c>
      <c r="J323" s="144">
        <f t="shared" si="99"/>
        <v>0</v>
      </c>
      <c r="K323" s="88"/>
      <c r="L323" s="88"/>
    </row>
    <row r="324" spans="1:12" hidden="1">
      <c r="A324" s="137" t="s">
        <v>1799</v>
      </c>
      <c r="B324" s="145" t="s">
        <v>552</v>
      </c>
      <c r="C324" s="139" t="s">
        <v>553</v>
      </c>
      <c r="D324" s="140">
        <v>150</v>
      </c>
      <c r="E324" s="141">
        <v>1.5</v>
      </c>
      <c r="F324" s="141">
        <v>1.34375</v>
      </c>
      <c r="G324" s="141">
        <v>1.2708333333333333</v>
      </c>
      <c r="H324" s="142"/>
      <c r="I324" s="143">
        <f t="shared" si="98"/>
        <v>0</v>
      </c>
      <c r="J324" s="144">
        <f t="shared" si="99"/>
        <v>0</v>
      </c>
      <c r="K324" s="88"/>
      <c r="L324" s="88"/>
    </row>
    <row r="325" spans="1:12" hidden="1">
      <c r="A325" s="137" t="s">
        <v>1799</v>
      </c>
      <c r="B325" s="145" t="s">
        <v>554</v>
      </c>
      <c r="C325" s="139" t="s">
        <v>555</v>
      </c>
      <c r="D325" s="140">
        <v>150</v>
      </c>
      <c r="E325" s="141">
        <v>1.5</v>
      </c>
      <c r="F325" s="141">
        <v>1.34375</v>
      </c>
      <c r="G325" s="141">
        <v>1.2708333333333333</v>
      </c>
      <c r="H325" s="142"/>
      <c r="I325" s="143">
        <f t="shared" si="98"/>
        <v>0</v>
      </c>
      <c r="J325" s="144">
        <f t="shared" si="99"/>
        <v>0</v>
      </c>
      <c r="K325" s="88"/>
      <c r="L325" s="88"/>
    </row>
    <row r="326" spans="1:12" hidden="1">
      <c r="A326" s="137" t="s">
        <v>1799</v>
      </c>
      <c r="B326" s="145" t="s">
        <v>556</v>
      </c>
      <c r="C326" s="139" t="s">
        <v>557</v>
      </c>
      <c r="D326" s="140">
        <v>150</v>
      </c>
      <c r="E326" s="141">
        <v>0.48888888888888887</v>
      </c>
      <c r="F326" s="141">
        <v>0.39583333333333337</v>
      </c>
      <c r="G326" s="141">
        <v>0.33333333333333337</v>
      </c>
      <c r="H326" s="142"/>
      <c r="I326" s="143">
        <f t="shared" si="98"/>
        <v>0</v>
      </c>
      <c r="J326" s="144">
        <f t="shared" si="99"/>
        <v>0</v>
      </c>
      <c r="K326" s="88"/>
      <c r="L326" s="88"/>
    </row>
    <row r="327" spans="1:12" hidden="1">
      <c r="A327" s="137" t="s">
        <v>1799</v>
      </c>
      <c r="B327" s="145" t="s">
        <v>558</v>
      </c>
      <c r="C327" s="139" t="s">
        <v>559</v>
      </c>
      <c r="D327" s="140">
        <v>150</v>
      </c>
      <c r="E327" s="141">
        <v>1.5</v>
      </c>
      <c r="F327" s="141">
        <v>1.34375</v>
      </c>
      <c r="G327" s="141">
        <v>1.2708333333333333</v>
      </c>
      <c r="H327" s="142"/>
      <c r="I327" s="143">
        <f t="shared" si="98"/>
        <v>0</v>
      </c>
      <c r="J327" s="144">
        <f t="shared" si="99"/>
        <v>0</v>
      </c>
      <c r="K327" s="88"/>
      <c r="L327" s="88"/>
    </row>
    <row r="328" spans="1:12">
      <c r="A328" s="135"/>
      <c r="B328" s="128" t="s">
        <v>167</v>
      </c>
      <c r="C328" s="83" t="s">
        <v>168</v>
      </c>
      <c r="D328" s="84">
        <v>104</v>
      </c>
      <c r="E328" s="85">
        <v>0.71111111111111114</v>
      </c>
      <c r="F328" s="85">
        <v>0.60416666666666663</v>
      </c>
      <c r="G328" s="85">
        <v>0.53125</v>
      </c>
      <c r="H328" s="27"/>
      <c r="I328" s="86">
        <f t="shared" ref="I328:I329" si="100">H328*D328</f>
        <v>0</v>
      </c>
      <c r="J328" s="87">
        <f t="shared" ref="J328:J329" si="101">IF(I328&lt;=499,SUM(I328*E328),IF(I328&lt;=999,SUM(I328*F328),IF(I328&gt;=1000,SUM(I328*G328),0)))</f>
        <v>0</v>
      </c>
      <c r="K328" s="88"/>
      <c r="L328" s="88"/>
    </row>
    <row r="329" spans="1:12">
      <c r="A329" s="135"/>
      <c r="B329" s="128" t="s">
        <v>169</v>
      </c>
      <c r="C329" s="83" t="s">
        <v>170</v>
      </c>
      <c r="D329" s="84">
        <v>104</v>
      </c>
      <c r="E329" s="85">
        <v>0.71111111111111114</v>
      </c>
      <c r="F329" s="85">
        <v>0.60416666666666663</v>
      </c>
      <c r="G329" s="85">
        <v>0.53125</v>
      </c>
      <c r="H329" s="27"/>
      <c r="I329" s="86">
        <f t="shared" si="100"/>
        <v>0</v>
      </c>
      <c r="J329" s="87">
        <f t="shared" si="101"/>
        <v>0</v>
      </c>
      <c r="K329" s="88"/>
      <c r="L329" s="88"/>
    </row>
    <row r="330" spans="1:12" hidden="1">
      <c r="A330" s="137" t="s">
        <v>1799</v>
      </c>
      <c r="B330" s="145" t="s">
        <v>564</v>
      </c>
      <c r="C330" s="139" t="s">
        <v>565</v>
      </c>
      <c r="D330" s="140">
        <v>150</v>
      </c>
      <c r="E330" s="141">
        <v>0.48888888888888887</v>
      </c>
      <c r="F330" s="141">
        <v>0.39583333333333337</v>
      </c>
      <c r="G330" s="141">
        <v>0.33333333333333337</v>
      </c>
      <c r="H330" s="142"/>
      <c r="I330" s="143">
        <f>H330*D330</f>
        <v>0</v>
      </c>
      <c r="J330" s="144">
        <f>IF(I330&lt;=499,SUM(I330*E330),IF(I330&lt;=999,SUM(I330*F330),IF(I330&gt;=1000,SUM(I330*G330),0)))</f>
        <v>0</v>
      </c>
      <c r="K330" s="88"/>
      <c r="L330" s="88"/>
    </row>
    <row r="331" spans="1:12">
      <c r="A331" s="135"/>
      <c r="B331" s="128" t="s">
        <v>131</v>
      </c>
      <c r="C331" s="83" t="s">
        <v>132</v>
      </c>
      <c r="D331" s="84">
        <v>104</v>
      </c>
      <c r="E331" s="85">
        <v>0.64444444444444438</v>
      </c>
      <c r="F331" s="85">
        <v>0.54166666666666674</v>
      </c>
      <c r="G331" s="85">
        <v>0.46875000000000006</v>
      </c>
      <c r="H331" s="27"/>
      <c r="I331" s="86">
        <f t="shared" ref="I331:I333" si="102">H331*D331</f>
        <v>0</v>
      </c>
      <c r="J331" s="87">
        <f t="shared" ref="J331:J333" si="103">IF(I331&lt;=499,SUM(I331*E331),IF(I331&lt;=999,SUM(I331*F331),IF(I331&gt;=1000,SUM(I331*G331),0)))</f>
        <v>0</v>
      </c>
      <c r="K331" s="88"/>
      <c r="L331" s="88"/>
    </row>
    <row r="332" spans="1:12">
      <c r="A332" s="135"/>
      <c r="B332" s="128" t="s">
        <v>1447</v>
      </c>
      <c r="C332" s="83" t="s">
        <v>1448</v>
      </c>
      <c r="D332" s="84">
        <v>150</v>
      </c>
      <c r="E332" s="85">
        <v>1.3333333333333333</v>
      </c>
      <c r="F332" s="85">
        <v>1.1875</v>
      </c>
      <c r="G332" s="85">
        <v>1.1145833333333335</v>
      </c>
      <c r="H332" s="27"/>
      <c r="I332" s="86">
        <f t="shared" si="102"/>
        <v>0</v>
      </c>
      <c r="J332" s="87">
        <f t="shared" si="103"/>
        <v>0</v>
      </c>
      <c r="K332" s="88"/>
      <c r="L332" s="88"/>
    </row>
    <row r="333" spans="1:12">
      <c r="A333" s="135"/>
      <c r="B333" s="128" t="s">
        <v>441</v>
      </c>
      <c r="C333" s="83" t="s">
        <v>442</v>
      </c>
      <c r="D333" s="84">
        <v>150</v>
      </c>
      <c r="E333" s="85">
        <v>0.58888888888888891</v>
      </c>
      <c r="F333" s="85">
        <v>0.48958333333333337</v>
      </c>
      <c r="G333" s="85">
        <v>0.42708333333333337</v>
      </c>
      <c r="H333" s="27"/>
      <c r="I333" s="86">
        <f t="shared" si="102"/>
        <v>0</v>
      </c>
      <c r="J333" s="87">
        <f t="shared" si="103"/>
        <v>0</v>
      </c>
      <c r="K333" s="88"/>
      <c r="L333" s="88"/>
    </row>
    <row r="334" spans="1:12" hidden="1">
      <c r="A334" s="137" t="s">
        <v>1799</v>
      </c>
      <c r="B334" s="145" t="s">
        <v>572</v>
      </c>
      <c r="C334" s="139" t="s">
        <v>573</v>
      </c>
      <c r="D334" s="140">
        <v>150</v>
      </c>
      <c r="E334" s="141">
        <v>0.48888888888888887</v>
      </c>
      <c r="F334" s="141">
        <v>0.39583333333333337</v>
      </c>
      <c r="G334" s="141">
        <v>0.33333333333333337</v>
      </c>
      <c r="H334" s="142"/>
      <c r="I334" s="143">
        <f>H334*D334</f>
        <v>0</v>
      </c>
      <c r="J334" s="144">
        <f>IF(I334&lt;=499,SUM(I334*E334),IF(I334&lt;=999,SUM(I334*F334),IF(I334&gt;=1000,SUM(I334*G334),0)))</f>
        <v>0</v>
      </c>
      <c r="K334" s="88"/>
      <c r="L334" s="88"/>
    </row>
    <row r="335" spans="1:12">
      <c r="A335" s="135"/>
      <c r="B335" s="128" t="s">
        <v>443</v>
      </c>
      <c r="C335" s="83" t="s">
        <v>444</v>
      </c>
      <c r="D335" s="84">
        <v>150</v>
      </c>
      <c r="E335" s="85">
        <v>0.58888888888888891</v>
      </c>
      <c r="F335" s="85">
        <v>0.48958333333333337</v>
      </c>
      <c r="G335" s="85">
        <v>0.42708333333333337</v>
      </c>
      <c r="H335" s="27"/>
      <c r="I335" s="86">
        <f t="shared" ref="I335:I337" si="104">H335*D335</f>
        <v>0</v>
      </c>
      <c r="J335" s="87">
        <f t="shared" ref="J335:J337" si="105">IF(I335&lt;=499,SUM(I335*E335),IF(I335&lt;=999,SUM(I335*F335),IF(I335&gt;=1000,SUM(I335*G335),0)))</f>
        <v>0</v>
      </c>
      <c r="K335" s="88"/>
      <c r="L335" s="88"/>
    </row>
    <row r="336" spans="1:12">
      <c r="A336" s="135"/>
      <c r="B336" s="128" t="s">
        <v>445</v>
      </c>
      <c r="C336" s="83" t="s">
        <v>446</v>
      </c>
      <c r="D336" s="84">
        <v>150</v>
      </c>
      <c r="E336" s="85">
        <v>0.58888888888888891</v>
      </c>
      <c r="F336" s="85">
        <v>0.48958333333333337</v>
      </c>
      <c r="G336" s="85">
        <v>0.42708333333333337</v>
      </c>
      <c r="H336" s="27"/>
      <c r="I336" s="86">
        <f t="shared" si="104"/>
        <v>0</v>
      </c>
      <c r="J336" s="87">
        <f t="shared" si="105"/>
        <v>0</v>
      </c>
      <c r="K336" s="88"/>
      <c r="L336" s="88"/>
    </row>
    <row r="337" spans="1:12">
      <c r="A337" s="135"/>
      <c r="B337" s="128" t="s">
        <v>447</v>
      </c>
      <c r="C337" s="83" t="s">
        <v>448</v>
      </c>
      <c r="D337" s="84">
        <v>150</v>
      </c>
      <c r="E337" s="85">
        <v>0.58888888888888891</v>
      </c>
      <c r="F337" s="85">
        <v>0.48958333333333337</v>
      </c>
      <c r="G337" s="85">
        <v>0.42708333333333337</v>
      </c>
      <c r="H337" s="27"/>
      <c r="I337" s="86">
        <f t="shared" si="104"/>
        <v>0</v>
      </c>
      <c r="J337" s="87">
        <f t="shared" si="105"/>
        <v>0</v>
      </c>
      <c r="K337" s="88"/>
      <c r="L337" s="88"/>
    </row>
    <row r="338" spans="1:12" hidden="1">
      <c r="A338" s="137" t="s">
        <v>1799</v>
      </c>
      <c r="B338" s="145" t="s">
        <v>580</v>
      </c>
      <c r="C338" s="139" t="s">
        <v>581</v>
      </c>
      <c r="D338" s="140">
        <v>150</v>
      </c>
      <c r="E338" s="141">
        <v>0.48888888888888887</v>
      </c>
      <c r="F338" s="141">
        <v>0.39583333333333337</v>
      </c>
      <c r="G338" s="141">
        <v>0.33333333333333337</v>
      </c>
      <c r="H338" s="142"/>
      <c r="I338" s="143">
        <f>H338*D338</f>
        <v>0</v>
      </c>
      <c r="J338" s="144">
        <f>IF(I338&lt;=499,SUM(I338*E338),IF(I338&lt;=999,SUM(I338*F338),IF(I338&gt;=1000,SUM(I338*G338),0)))</f>
        <v>0</v>
      </c>
      <c r="K338" s="88"/>
      <c r="L338" s="88"/>
    </row>
    <row r="339" spans="1:12" hidden="1">
      <c r="A339" s="137" t="s">
        <v>1799</v>
      </c>
      <c r="B339" s="145" t="s">
        <v>582</v>
      </c>
      <c r="C339" s="139" t="s">
        <v>583</v>
      </c>
      <c r="D339" s="140">
        <v>150</v>
      </c>
      <c r="E339" s="141">
        <v>0.48888888888888887</v>
      </c>
      <c r="F339" s="141">
        <v>0.39583333333333337</v>
      </c>
      <c r="G339" s="141">
        <v>0.33333333333333337</v>
      </c>
      <c r="H339" s="142"/>
      <c r="I339" s="143">
        <f>H339*D339</f>
        <v>0</v>
      </c>
      <c r="J339" s="144">
        <f>IF(I339&lt;=499,SUM(I339*E339),IF(I339&lt;=999,SUM(I339*F339),IF(I339&gt;=1000,SUM(I339*G339),0)))</f>
        <v>0</v>
      </c>
      <c r="K339" s="88"/>
      <c r="L339" s="88"/>
    </row>
    <row r="340" spans="1:12" hidden="1">
      <c r="A340" s="137" t="s">
        <v>1799</v>
      </c>
      <c r="B340" s="145" t="s">
        <v>584</v>
      </c>
      <c r="C340" s="139" t="s">
        <v>585</v>
      </c>
      <c r="D340" s="140">
        <v>150</v>
      </c>
      <c r="E340" s="141">
        <v>1.5</v>
      </c>
      <c r="F340" s="141">
        <v>1.34375</v>
      </c>
      <c r="G340" s="141">
        <v>1.2708333333333333</v>
      </c>
      <c r="H340" s="142"/>
      <c r="I340" s="143">
        <f>H340*D340</f>
        <v>0</v>
      </c>
      <c r="J340" s="144">
        <f>IF(I340&lt;=499,SUM(I340*E340),IF(I340&lt;=999,SUM(I340*F340),IF(I340&gt;=1000,SUM(I340*G340),0)))</f>
        <v>0</v>
      </c>
      <c r="K340" s="88"/>
      <c r="L340" s="88"/>
    </row>
    <row r="341" spans="1:12" hidden="1">
      <c r="A341" s="137" t="s">
        <v>1799</v>
      </c>
      <c r="B341" s="145" t="s">
        <v>586</v>
      </c>
      <c r="C341" s="139" t="s">
        <v>587</v>
      </c>
      <c r="D341" s="140">
        <v>150</v>
      </c>
      <c r="E341" s="141">
        <v>1.5</v>
      </c>
      <c r="F341" s="141">
        <v>1.34375</v>
      </c>
      <c r="G341" s="141">
        <v>1.2708333333333333</v>
      </c>
      <c r="H341" s="142"/>
      <c r="I341" s="143">
        <f>H341*D341</f>
        <v>0</v>
      </c>
      <c r="J341" s="144">
        <f>IF(I341&lt;=499,SUM(I341*E341),IF(I341&lt;=999,SUM(I341*F341),IF(I341&gt;=1000,SUM(I341*G341),0)))</f>
        <v>0</v>
      </c>
      <c r="K341" s="88"/>
      <c r="L341" s="88"/>
    </row>
    <row r="342" spans="1:12">
      <c r="A342" s="135"/>
      <c r="B342" s="128" t="s">
        <v>449</v>
      </c>
      <c r="C342" s="83" t="s">
        <v>1446</v>
      </c>
      <c r="D342" s="84">
        <v>150</v>
      </c>
      <c r="E342" s="85">
        <v>1.3333333333333333</v>
      </c>
      <c r="F342" s="85">
        <v>1.1875</v>
      </c>
      <c r="G342" s="85">
        <v>1.1145833333333335</v>
      </c>
      <c r="H342" s="27"/>
      <c r="I342" s="86">
        <f t="shared" ref="I342:I344" si="106">H342*D342</f>
        <v>0</v>
      </c>
      <c r="J342" s="87">
        <f t="shared" ref="J342:J344" si="107">IF(I342&lt;=499,SUM(I342*E342),IF(I342&lt;=999,SUM(I342*F342),IF(I342&gt;=1000,SUM(I342*G342),0)))</f>
        <v>0</v>
      </c>
      <c r="K342" s="88"/>
      <c r="L342" s="88"/>
    </row>
    <row r="343" spans="1:12">
      <c r="A343" s="135"/>
      <c r="B343" s="128" t="s">
        <v>450</v>
      </c>
      <c r="C343" s="83" t="s">
        <v>451</v>
      </c>
      <c r="D343" s="84">
        <v>150</v>
      </c>
      <c r="E343" s="85">
        <v>0.58888888888888891</v>
      </c>
      <c r="F343" s="85">
        <v>0.48958333333333337</v>
      </c>
      <c r="G343" s="85">
        <v>0.42708333333333337</v>
      </c>
      <c r="H343" s="27"/>
      <c r="I343" s="86">
        <f t="shared" si="106"/>
        <v>0</v>
      </c>
      <c r="J343" s="87">
        <f t="shared" si="107"/>
        <v>0</v>
      </c>
      <c r="K343" s="88"/>
      <c r="L343" s="88"/>
    </row>
    <row r="344" spans="1:12">
      <c r="A344" s="135"/>
      <c r="B344" s="128" t="s">
        <v>452</v>
      </c>
      <c r="C344" s="83" t="s">
        <v>453</v>
      </c>
      <c r="D344" s="84">
        <v>150</v>
      </c>
      <c r="E344" s="85">
        <v>0.58888888888888891</v>
      </c>
      <c r="F344" s="85">
        <v>0.48958333333333337</v>
      </c>
      <c r="G344" s="85">
        <v>0.42708333333333337</v>
      </c>
      <c r="H344" s="27"/>
      <c r="I344" s="86">
        <f t="shared" si="106"/>
        <v>0</v>
      </c>
      <c r="J344" s="87">
        <f t="shared" si="107"/>
        <v>0</v>
      </c>
      <c r="K344" s="88"/>
      <c r="L344" s="88"/>
    </row>
    <row r="345" spans="1:12" hidden="1">
      <c r="A345" s="137" t="s">
        <v>1799</v>
      </c>
      <c r="B345" s="145" t="s">
        <v>594</v>
      </c>
      <c r="C345" s="139" t="s">
        <v>595</v>
      </c>
      <c r="D345" s="140">
        <v>150</v>
      </c>
      <c r="E345" s="141">
        <v>0.48888888888888887</v>
      </c>
      <c r="F345" s="141">
        <v>0.39583333333333337</v>
      </c>
      <c r="G345" s="141">
        <v>0.33333333333333337</v>
      </c>
      <c r="H345" s="142"/>
      <c r="I345" s="143">
        <f>H345*D345</f>
        <v>0</v>
      </c>
      <c r="J345" s="144">
        <f>IF(I345&lt;=499,SUM(I345*E345),IF(I345&lt;=999,SUM(I345*F345),IF(I345&gt;=1000,SUM(I345*G345),0)))</f>
        <v>0</v>
      </c>
      <c r="K345" s="88"/>
      <c r="L345" s="88"/>
    </row>
    <row r="346" spans="1:12" hidden="1">
      <c r="A346" s="137" t="s">
        <v>1799</v>
      </c>
      <c r="B346" s="145" t="s">
        <v>596</v>
      </c>
      <c r="C346" s="139" t="s">
        <v>597</v>
      </c>
      <c r="D346" s="140">
        <v>150</v>
      </c>
      <c r="E346" s="141">
        <v>0.48888888888888887</v>
      </c>
      <c r="F346" s="141">
        <v>0.39583333333333337</v>
      </c>
      <c r="G346" s="141">
        <v>0.33333333333333337</v>
      </c>
      <c r="H346" s="142"/>
      <c r="I346" s="143">
        <f>H346*D346</f>
        <v>0</v>
      </c>
      <c r="J346" s="144">
        <f>IF(I346&lt;=499,SUM(I346*E346),IF(I346&lt;=999,SUM(I346*F346),IF(I346&gt;=1000,SUM(I346*G346),0)))</f>
        <v>0</v>
      </c>
      <c r="K346" s="88"/>
      <c r="L346" s="88"/>
    </row>
    <row r="347" spans="1:12">
      <c r="A347" s="135"/>
      <c r="B347" s="128" t="s">
        <v>608</v>
      </c>
      <c r="C347" s="83" t="s">
        <v>609</v>
      </c>
      <c r="D347" s="84">
        <v>104</v>
      </c>
      <c r="E347" s="85">
        <v>1.3555555555555554</v>
      </c>
      <c r="F347" s="85">
        <v>1.2083333333333333</v>
      </c>
      <c r="G347" s="85">
        <v>1.1250000000000002</v>
      </c>
      <c r="H347" s="27"/>
      <c r="I347" s="86">
        <f>H347*D347</f>
        <v>0</v>
      </c>
      <c r="J347" s="87">
        <f>IF(I347&lt;=499,SUM(I347*E347),IF(I347&lt;=999,SUM(I347*F347),IF(I347&gt;=1000,SUM(I347*G347),0)))</f>
        <v>0</v>
      </c>
      <c r="K347" s="88"/>
      <c r="L347" s="88"/>
    </row>
    <row r="348" spans="1:12" hidden="1">
      <c r="A348" s="137" t="s">
        <v>1799</v>
      </c>
      <c r="B348" s="145" t="s">
        <v>600</v>
      </c>
      <c r="C348" s="139" t="s">
        <v>601</v>
      </c>
      <c r="D348" s="140">
        <v>150</v>
      </c>
      <c r="E348" s="141">
        <v>0.48888888888888887</v>
      </c>
      <c r="F348" s="141">
        <v>0.39583333333333337</v>
      </c>
      <c r="G348" s="141">
        <v>0.33333333333333337</v>
      </c>
      <c r="H348" s="142"/>
      <c r="I348" s="143">
        <f>H348*D348</f>
        <v>0</v>
      </c>
      <c r="J348" s="144">
        <f>IF(I348&lt;=499,SUM(I348*E348),IF(I348&lt;=999,SUM(I348*F348),IF(I348&gt;=1000,SUM(I348*G348),0)))</f>
        <v>0</v>
      </c>
      <c r="K348" s="88"/>
      <c r="L348" s="88"/>
    </row>
    <row r="349" spans="1:12">
      <c r="A349" s="135"/>
      <c r="B349" s="128" t="s">
        <v>610</v>
      </c>
      <c r="C349" s="83" t="s">
        <v>611</v>
      </c>
      <c r="D349" s="84">
        <v>104</v>
      </c>
      <c r="E349" s="85">
        <v>1.4444444444444444</v>
      </c>
      <c r="F349" s="85">
        <v>1.2916666666666667</v>
      </c>
      <c r="G349" s="85">
        <v>1.21875</v>
      </c>
      <c r="H349" s="27"/>
      <c r="I349" s="86">
        <f t="shared" ref="I349:I359" si="108">H349*D349</f>
        <v>0</v>
      </c>
      <c r="J349" s="87">
        <f t="shared" ref="J349:J359" si="109">IF(I349&lt;=499,SUM(I349*E349),IF(I349&lt;=999,SUM(I349*F349),IF(I349&gt;=1000,SUM(I349*G349),0)))</f>
        <v>0</v>
      </c>
      <c r="K349" s="88"/>
      <c r="L349" s="88"/>
    </row>
    <row r="350" spans="1:12">
      <c r="A350" s="135"/>
      <c r="B350" s="128" t="s">
        <v>1457</v>
      </c>
      <c r="C350" s="83" t="s">
        <v>1458</v>
      </c>
      <c r="D350" s="84">
        <v>104</v>
      </c>
      <c r="E350" s="85">
        <v>1.5333333333333332</v>
      </c>
      <c r="F350" s="85">
        <v>1.3750000000000002</v>
      </c>
      <c r="G350" s="85">
        <v>1.3020833333333335</v>
      </c>
      <c r="H350" s="27"/>
      <c r="I350" s="86">
        <f t="shared" si="108"/>
        <v>0</v>
      </c>
      <c r="J350" s="87">
        <f t="shared" si="109"/>
        <v>0</v>
      </c>
      <c r="K350" s="88"/>
      <c r="L350" s="88"/>
    </row>
    <row r="351" spans="1:12">
      <c r="A351" s="135"/>
      <c r="B351" s="128" t="s">
        <v>612</v>
      </c>
      <c r="C351" s="83" t="s">
        <v>613</v>
      </c>
      <c r="D351" s="84">
        <v>104</v>
      </c>
      <c r="E351" s="85">
        <v>0.65555555555555556</v>
      </c>
      <c r="F351" s="85">
        <v>0.55208333333333337</v>
      </c>
      <c r="G351" s="85">
        <v>0.47916666666666669</v>
      </c>
      <c r="H351" s="27"/>
      <c r="I351" s="86">
        <f t="shared" si="108"/>
        <v>0</v>
      </c>
      <c r="J351" s="87">
        <f t="shared" si="109"/>
        <v>0</v>
      </c>
      <c r="K351" s="88"/>
      <c r="L351" s="88"/>
    </row>
    <row r="352" spans="1:12">
      <c r="A352" s="135"/>
      <c r="B352" s="128" t="s">
        <v>614</v>
      </c>
      <c r="C352" s="83" t="s">
        <v>615</v>
      </c>
      <c r="D352" s="84">
        <v>104</v>
      </c>
      <c r="E352" s="85">
        <v>1.5333333333333332</v>
      </c>
      <c r="F352" s="85">
        <v>1.3750000000000002</v>
      </c>
      <c r="G352" s="85">
        <v>1.3020833333333335</v>
      </c>
      <c r="H352" s="27"/>
      <c r="I352" s="86">
        <f t="shared" si="108"/>
        <v>0</v>
      </c>
      <c r="J352" s="87">
        <f t="shared" si="109"/>
        <v>0</v>
      </c>
      <c r="K352" s="88"/>
      <c r="L352" s="88"/>
    </row>
    <row r="353" spans="1:12">
      <c r="A353" s="135"/>
      <c r="B353" s="128" t="s">
        <v>616</v>
      </c>
      <c r="C353" s="83" t="s">
        <v>617</v>
      </c>
      <c r="D353" s="84">
        <v>104</v>
      </c>
      <c r="E353" s="85">
        <v>1.5333333333333332</v>
      </c>
      <c r="F353" s="85">
        <v>1.3750000000000002</v>
      </c>
      <c r="G353" s="85">
        <v>1.3020833333333335</v>
      </c>
      <c r="H353" s="27"/>
      <c r="I353" s="86">
        <f t="shared" si="108"/>
        <v>0</v>
      </c>
      <c r="J353" s="87">
        <f t="shared" si="109"/>
        <v>0</v>
      </c>
      <c r="K353" s="88"/>
      <c r="L353" s="88"/>
    </row>
    <row r="354" spans="1:12">
      <c r="A354" s="135"/>
      <c r="B354" s="128" t="s">
        <v>618</v>
      </c>
      <c r="C354" s="83" t="s">
        <v>619</v>
      </c>
      <c r="D354" s="84">
        <v>104</v>
      </c>
      <c r="E354" s="85">
        <v>1.3555555555555554</v>
      </c>
      <c r="F354" s="85">
        <v>1.2083333333333333</v>
      </c>
      <c r="G354" s="85">
        <v>1.1250000000000002</v>
      </c>
      <c r="H354" s="27"/>
      <c r="I354" s="86">
        <f t="shared" si="108"/>
        <v>0</v>
      </c>
      <c r="J354" s="87">
        <f t="shared" si="109"/>
        <v>0</v>
      </c>
      <c r="K354" s="88"/>
      <c r="L354" s="88"/>
    </row>
    <row r="355" spans="1:12">
      <c r="A355" s="135"/>
      <c r="B355" s="128" t="s">
        <v>624</v>
      </c>
      <c r="C355" s="83" t="s">
        <v>625</v>
      </c>
      <c r="D355" s="84">
        <v>104</v>
      </c>
      <c r="E355" s="85">
        <v>1.5333333333333332</v>
      </c>
      <c r="F355" s="85">
        <v>1.3750000000000002</v>
      </c>
      <c r="G355" s="85">
        <v>1.3020833333333335</v>
      </c>
      <c r="H355" s="27"/>
      <c r="I355" s="86">
        <f t="shared" si="108"/>
        <v>0</v>
      </c>
      <c r="J355" s="87">
        <f t="shared" si="109"/>
        <v>0</v>
      </c>
      <c r="K355" s="88"/>
      <c r="L355" s="88"/>
    </row>
    <row r="356" spans="1:12">
      <c r="A356" s="135"/>
      <c r="B356" s="128" t="s">
        <v>1726</v>
      </c>
      <c r="C356" s="83" t="s">
        <v>1790</v>
      </c>
      <c r="D356" s="84">
        <v>104</v>
      </c>
      <c r="E356" s="85">
        <v>0.55000000000000004</v>
      </c>
      <c r="F356" s="85">
        <v>0.43</v>
      </c>
      <c r="G356" s="85">
        <v>0.36</v>
      </c>
      <c r="H356" s="27"/>
      <c r="I356" s="86">
        <f t="shared" si="108"/>
        <v>0</v>
      </c>
      <c r="J356" s="87">
        <f t="shared" si="109"/>
        <v>0</v>
      </c>
      <c r="K356" s="88"/>
      <c r="L356" s="88"/>
    </row>
    <row r="357" spans="1:12">
      <c r="A357" s="135"/>
      <c r="B357" s="128" t="s">
        <v>1727</v>
      </c>
      <c r="C357" s="83" t="s">
        <v>1792</v>
      </c>
      <c r="D357" s="84">
        <v>104</v>
      </c>
      <c r="E357" s="85">
        <v>1.06</v>
      </c>
      <c r="F357" s="85">
        <v>0.93</v>
      </c>
      <c r="G357" s="85">
        <v>0.87</v>
      </c>
      <c r="H357" s="27"/>
      <c r="I357" s="86">
        <f t="shared" si="108"/>
        <v>0</v>
      </c>
      <c r="J357" s="87">
        <f t="shared" si="109"/>
        <v>0</v>
      </c>
      <c r="K357" s="88"/>
      <c r="L357" s="88"/>
    </row>
    <row r="358" spans="1:12">
      <c r="A358" s="135"/>
      <c r="B358" s="128" t="s">
        <v>1459</v>
      </c>
      <c r="C358" s="83" t="s">
        <v>1460</v>
      </c>
      <c r="D358" s="84">
        <v>150</v>
      </c>
      <c r="E358" s="85">
        <v>1.3555555555555554</v>
      </c>
      <c r="F358" s="85">
        <v>1.2083333333333333</v>
      </c>
      <c r="G358" s="85">
        <v>1.1250000000000002</v>
      </c>
      <c r="H358" s="27"/>
      <c r="I358" s="86">
        <f t="shared" si="108"/>
        <v>0</v>
      </c>
      <c r="J358" s="87">
        <f t="shared" si="109"/>
        <v>0</v>
      </c>
      <c r="K358" s="88"/>
      <c r="L358" s="88"/>
    </row>
    <row r="359" spans="1:12">
      <c r="A359" s="135"/>
      <c r="B359" s="128" t="s">
        <v>626</v>
      </c>
      <c r="C359" s="83" t="s">
        <v>627</v>
      </c>
      <c r="D359" s="84">
        <v>104</v>
      </c>
      <c r="E359" s="85">
        <v>0.65555555555555556</v>
      </c>
      <c r="F359" s="85">
        <v>0.55208333333333337</v>
      </c>
      <c r="G359" s="85">
        <v>0.47916666666666669</v>
      </c>
      <c r="H359" s="27"/>
      <c r="I359" s="86">
        <f t="shared" si="108"/>
        <v>0</v>
      </c>
      <c r="J359" s="87">
        <f t="shared" si="109"/>
        <v>0</v>
      </c>
      <c r="K359" s="88"/>
      <c r="L359" s="88"/>
    </row>
    <row r="360" spans="1:12" hidden="1">
      <c r="A360" s="137" t="s">
        <v>1799</v>
      </c>
      <c r="B360" s="145" t="s">
        <v>622</v>
      </c>
      <c r="C360" s="139" t="s">
        <v>623</v>
      </c>
      <c r="D360" s="140">
        <v>104</v>
      </c>
      <c r="E360" s="141">
        <v>1.5333333333333332</v>
      </c>
      <c r="F360" s="141">
        <v>1.3750000000000002</v>
      </c>
      <c r="G360" s="141">
        <v>1.3020833333333335</v>
      </c>
      <c r="H360" s="142"/>
      <c r="I360" s="143">
        <f>H360*D360</f>
        <v>0</v>
      </c>
      <c r="J360" s="144">
        <f>IF(I360&lt;=499,SUM(I360*E360),IF(I360&lt;=999,SUM(I360*F360),IF(I360&gt;=1000,SUM(I360*G360),0)))</f>
        <v>0</v>
      </c>
      <c r="K360" s="88"/>
      <c r="L360" s="88"/>
    </row>
    <row r="361" spans="1:12">
      <c r="A361" s="135"/>
      <c r="B361" s="128" t="s">
        <v>1463</v>
      </c>
      <c r="C361" s="83" t="s">
        <v>1464</v>
      </c>
      <c r="D361" s="84">
        <v>104</v>
      </c>
      <c r="E361" s="85">
        <v>1.5333333333333332</v>
      </c>
      <c r="F361" s="85">
        <v>1.3750000000000002</v>
      </c>
      <c r="G361" s="85">
        <v>1.3020833333333335</v>
      </c>
      <c r="H361" s="27"/>
      <c r="I361" s="86">
        <f t="shared" ref="I361:I362" si="110">H361*D361</f>
        <v>0</v>
      </c>
      <c r="J361" s="87">
        <f t="shared" ref="J361:J362" si="111">IF(I361&lt;=499,SUM(I361*E361),IF(I361&lt;=999,SUM(I361*F361),IF(I361&gt;=1000,SUM(I361*G361),0)))</f>
        <v>0</v>
      </c>
      <c r="K361" s="88"/>
      <c r="L361" s="88"/>
    </row>
    <row r="362" spans="1:12">
      <c r="A362" s="135"/>
      <c r="B362" s="128" t="s">
        <v>630</v>
      </c>
      <c r="C362" s="83" t="s">
        <v>631</v>
      </c>
      <c r="D362" s="84">
        <v>104</v>
      </c>
      <c r="E362" s="85">
        <v>0.7</v>
      </c>
      <c r="F362" s="85">
        <v>0.59375000000000011</v>
      </c>
      <c r="G362" s="85">
        <v>0.52083333333333337</v>
      </c>
      <c r="H362" s="27"/>
      <c r="I362" s="86">
        <f t="shared" si="110"/>
        <v>0</v>
      </c>
      <c r="J362" s="87">
        <f t="shared" si="111"/>
        <v>0</v>
      </c>
      <c r="K362" s="88"/>
      <c r="L362" s="88"/>
    </row>
    <row r="363" spans="1:12" hidden="1">
      <c r="A363" s="137" t="s">
        <v>1799</v>
      </c>
      <c r="B363" s="145" t="s">
        <v>1461</v>
      </c>
      <c r="C363" s="139" t="s">
        <v>1462</v>
      </c>
      <c r="D363" s="140">
        <v>104</v>
      </c>
      <c r="E363" s="141">
        <v>1.3555555555555554</v>
      </c>
      <c r="F363" s="141">
        <v>1.2083333333333333</v>
      </c>
      <c r="G363" s="141">
        <v>1.1250000000000002</v>
      </c>
      <c r="H363" s="142"/>
      <c r="I363" s="143">
        <f>H363*D363</f>
        <v>0</v>
      </c>
      <c r="J363" s="144">
        <f>IF(I363&lt;=499,SUM(I363*E363),IF(I363&lt;=999,SUM(I363*F363),IF(I363&gt;=1000,SUM(I363*G363),0)))</f>
        <v>0</v>
      </c>
      <c r="K363" s="88"/>
      <c r="L363" s="88"/>
    </row>
    <row r="364" spans="1:12">
      <c r="A364" s="135"/>
      <c r="B364" s="128" t="s">
        <v>632</v>
      </c>
      <c r="C364" s="83" t="s">
        <v>633</v>
      </c>
      <c r="D364" s="84">
        <v>104</v>
      </c>
      <c r="E364" s="85">
        <v>0.65555555555555556</v>
      </c>
      <c r="F364" s="85">
        <v>0.55208333333333337</v>
      </c>
      <c r="G364" s="85">
        <v>0.47916666666666669</v>
      </c>
      <c r="H364" s="27"/>
      <c r="I364" s="86">
        <f t="shared" ref="I364:I365" si="112">H364*D364</f>
        <v>0</v>
      </c>
      <c r="J364" s="87">
        <f t="shared" ref="J364:J365" si="113">IF(I364&lt;=499,SUM(I364*E364),IF(I364&lt;=999,SUM(I364*F364),IF(I364&gt;=1000,SUM(I364*G364),0)))</f>
        <v>0</v>
      </c>
      <c r="K364" s="88"/>
      <c r="L364" s="88"/>
    </row>
    <row r="365" spans="1:12">
      <c r="A365" s="135"/>
      <c r="B365" s="128" t="s">
        <v>620</v>
      </c>
      <c r="C365" s="83" t="s">
        <v>621</v>
      </c>
      <c r="D365" s="84">
        <v>104</v>
      </c>
      <c r="E365" s="85">
        <v>1.3555555555555554</v>
      </c>
      <c r="F365" s="85">
        <v>1.2083333333333333</v>
      </c>
      <c r="G365" s="85">
        <v>1.1250000000000002</v>
      </c>
      <c r="H365" s="27"/>
      <c r="I365" s="86">
        <f t="shared" si="112"/>
        <v>0</v>
      </c>
      <c r="J365" s="87">
        <f t="shared" si="113"/>
        <v>0</v>
      </c>
      <c r="K365" s="88"/>
      <c r="L365" s="88"/>
    </row>
    <row r="366" spans="1:12" hidden="1">
      <c r="A366" s="137" t="s">
        <v>1799</v>
      </c>
      <c r="B366" s="145" t="s">
        <v>628</v>
      </c>
      <c r="C366" s="139" t="s">
        <v>629</v>
      </c>
      <c r="D366" s="140">
        <v>150</v>
      </c>
      <c r="E366" s="141">
        <v>0.65555555555555556</v>
      </c>
      <c r="F366" s="141">
        <v>0.55208333333333337</v>
      </c>
      <c r="G366" s="141">
        <v>0.47916666666666669</v>
      </c>
      <c r="H366" s="142"/>
      <c r="I366" s="143">
        <f>H366*D366</f>
        <v>0</v>
      </c>
      <c r="J366" s="144">
        <f>IF(I366&lt;=499,SUM(I366*E366),IF(I366&lt;=999,SUM(I366*F366),IF(I366&gt;=1000,SUM(I366*G366),0)))</f>
        <v>0</v>
      </c>
      <c r="K366" s="88"/>
      <c r="L366" s="88"/>
    </row>
    <row r="367" spans="1:12">
      <c r="A367" s="135"/>
      <c r="B367" s="128" t="s">
        <v>634</v>
      </c>
      <c r="C367" s="83" t="s">
        <v>635</v>
      </c>
      <c r="D367" s="84">
        <v>104</v>
      </c>
      <c r="E367" s="85">
        <v>0.75555555555555554</v>
      </c>
      <c r="F367" s="85">
        <v>0.64583333333333337</v>
      </c>
      <c r="G367" s="85">
        <v>0.56250000000000011</v>
      </c>
      <c r="H367" s="27"/>
      <c r="I367" s="86">
        <f t="shared" ref="I367:I370" si="114">H367*D367</f>
        <v>0</v>
      </c>
      <c r="J367" s="87">
        <f t="shared" ref="J367:J370" si="115">IF(I367&lt;=499,SUM(I367*E367),IF(I367&lt;=999,SUM(I367*F367),IF(I367&gt;=1000,SUM(I367*G367),0)))</f>
        <v>0</v>
      </c>
      <c r="K367" s="88"/>
      <c r="L367" s="88"/>
    </row>
    <row r="368" spans="1:12">
      <c r="A368" s="135"/>
      <c r="B368" s="128" t="s">
        <v>636</v>
      </c>
      <c r="C368" s="83" t="s">
        <v>637</v>
      </c>
      <c r="D368" s="84">
        <v>104</v>
      </c>
      <c r="E368" s="85">
        <v>1.9</v>
      </c>
      <c r="F368" s="85">
        <v>1.71875</v>
      </c>
      <c r="G368" s="85">
        <v>1.6458333333333335</v>
      </c>
      <c r="H368" s="27"/>
      <c r="I368" s="86">
        <f t="shared" si="114"/>
        <v>0</v>
      </c>
      <c r="J368" s="87">
        <f t="shared" si="115"/>
        <v>0</v>
      </c>
      <c r="K368" s="88"/>
      <c r="L368" s="88"/>
    </row>
    <row r="369" spans="1:12">
      <c r="A369" s="135"/>
      <c r="B369" s="128" t="s">
        <v>544</v>
      </c>
      <c r="C369" s="83" t="s">
        <v>545</v>
      </c>
      <c r="D369" s="84">
        <v>150</v>
      </c>
      <c r="E369" s="85">
        <v>0.48888888888888887</v>
      </c>
      <c r="F369" s="85">
        <v>0.39583333333333337</v>
      </c>
      <c r="G369" s="85">
        <v>0.33333333333333337</v>
      </c>
      <c r="H369" s="27"/>
      <c r="I369" s="86">
        <f t="shared" si="114"/>
        <v>0</v>
      </c>
      <c r="J369" s="87">
        <f t="shared" si="115"/>
        <v>0</v>
      </c>
      <c r="K369" s="88"/>
      <c r="L369" s="88"/>
    </row>
    <row r="370" spans="1:12">
      <c r="A370" s="135"/>
      <c r="B370" s="128" t="s">
        <v>546</v>
      </c>
      <c r="C370" s="83" t="s">
        <v>547</v>
      </c>
      <c r="D370" s="84">
        <v>150</v>
      </c>
      <c r="E370" s="85">
        <v>0.48888888888888887</v>
      </c>
      <c r="F370" s="85">
        <v>0.39583333333333337</v>
      </c>
      <c r="G370" s="85">
        <v>0.33333333333333337</v>
      </c>
      <c r="H370" s="27"/>
      <c r="I370" s="86">
        <f t="shared" si="114"/>
        <v>0</v>
      </c>
      <c r="J370" s="87">
        <f t="shared" si="115"/>
        <v>0</v>
      </c>
      <c r="K370" s="88"/>
      <c r="L370" s="88"/>
    </row>
    <row r="371" spans="1:12" hidden="1">
      <c r="A371" s="137" t="s">
        <v>1799</v>
      </c>
      <c r="B371" s="145" t="s">
        <v>638</v>
      </c>
      <c r="C371" s="139" t="s">
        <v>639</v>
      </c>
      <c r="D371" s="140">
        <v>104</v>
      </c>
      <c r="E371" s="141">
        <v>1.822222222222222</v>
      </c>
      <c r="F371" s="141">
        <v>1.6458333333333335</v>
      </c>
      <c r="G371" s="141">
        <v>1.5625</v>
      </c>
      <c r="H371" s="142"/>
      <c r="I371" s="143">
        <f>H371*D371</f>
        <v>0</v>
      </c>
      <c r="J371" s="144">
        <f>IF(I371&lt;=499,SUM(I371*E371),IF(I371&lt;=999,SUM(I371*F371),IF(I371&gt;=1000,SUM(I371*G371),0)))</f>
        <v>0</v>
      </c>
      <c r="K371" s="88"/>
      <c r="L371" s="88"/>
    </row>
    <row r="372" spans="1:12">
      <c r="A372" s="135"/>
      <c r="B372" s="128" t="s">
        <v>548</v>
      </c>
      <c r="C372" s="83" t="s">
        <v>549</v>
      </c>
      <c r="D372" s="84">
        <v>150</v>
      </c>
      <c r="E372" s="85">
        <v>1.5</v>
      </c>
      <c r="F372" s="85">
        <v>1.34375</v>
      </c>
      <c r="G372" s="85">
        <v>1.2708333333333333</v>
      </c>
      <c r="H372" s="27"/>
      <c r="I372" s="86">
        <f t="shared" ref="I372:I383" si="116">H372*D372</f>
        <v>0</v>
      </c>
      <c r="J372" s="87">
        <f t="shared" ref="J372:J383" si="117">IF(I372&lt;=499,SUM(I372*E372),IF(I372&lt;=999,SUM(I372*F372),IF(I372&gt;=1000,SUM(I372*G372),0)))</f>
        <v>0</v>
      </c>
      <c r="K372" s="88"/>
      <c r="L372" s="88"/>
    </row>
    <row r="373" spans="1:12">
      <c r="A373" s="135"/>
      <c r="B373" s="128" t="s">
        <v>560</v>
      </c>
      <c r="C373" s="83" t="s">
        <v>561</v>
      </c>
      <c r="D373" s="84">
        <v>150</v>
      </c>
      <c r="E373" s="85">
        <v>0.48888888888888887</v>
      </c>
      <c r="F373" s="85">
        <v>0.39583333333333337</v>
      </c>
      <c r="G373" s="85">
        <v>0.33333333333333337</v>
      </c>
      <c r="H373" s="27"/>
      <c r="I373" s="86">
        <f t="shared" si="116"/>
        <v>0</v>
      </c>
      <c r="J373" s="87">
        <f t="shared" si="117"/>
        <v>0</v>
      </c>
      <c r="K373" s="88"/>
      <c r="L373" s="88"/>
    </row>
    <row r="374" spans="1:12">
      <c r="A374" s="135"/>
      <c r="B374" s="128" t="s">
        <v>562</v>
      </c>
      <c r="C374" s="83" t="s">
        <v>563</v>
      </c>
      <c r="D374" s="84">
        <v>150</v>
      </c>
      <c r="E374" s="85">
        <v>0.48888888888888887</v>
      </c>
      <c r="F374" s="85">
        <v>0.39583333333333337</v>
      </c>
      <c r="G374" s="85">
        <v>0.33333333333333337</v>
      </c>
      <c r="H374" s="27"/>
      <c r="I374" s="86">
        <f t="shared" si="116"/>
        <v>0</v>
      </c>
      <c r="J374" s="87">
        <f t="shared" si="117"/>
        <v>0</v>
      </c>
      <c r="K374" s="88"/>
      <c r="L374" s="88"/>
    </row>
    <row r="375" spans="1:12">
      <c r="A375" s="135"/>
      <c r="B375" s="128" t="s">
        <v>1724</v>
      </c>
      <c r="C375" s="83" t="s">
        <v>1764</v>
      </c>
      <c r="D375" s="84">
        <v>150</v>
      </c>
      <c r="E375" s="85">
        <v>0.41</v>
      </c>
      <c r="F375" s="85">
        <v>0.3</v>
      </c>
      <c r="G375" s="85">
        <v>0.25</v>
      </c>
      <c r="H375" s="27"/>
      <c r="I375" s="86">
        <f t="shared" si="116"/>
        <v>0</v>
      </c>
      <c r="J375" s="87">
        <f t="shared" si="117"/>
        <v>0</v>
      </c>
      <c r="K375" s="88"/>
      <c r="L375" s="88"/>
    </row>
    <row r="376" spans="1:12">
      <c r="A376" s="135"/>
      <c r="B376" s="128" t="s">
        <v>566</v>
      </c>
      <c r="C376" s="83" t="s">
        <v>567</v>
      </c>
      <c r="D376" s="84">
        <v>150</v>
      </c>
      <c r="E376" s="85">
        <v>0.48888888888888887</v>
      </c>
      <c r="F376" s="85">
        <v>0.39583333333333337</v>
      </c>
      <c r="G376" s="85">
        <v>0.33333333333333337</v>
      </c>
      <c r="H376" s="27"/>
      <c r="I376" s="86">
        <f t="shared" si="116"/>
        <v>0</v>
      </c>
      <c r="J376" s="87">
        <f t="shared" si="117"/>
        <v>0</v>
      </c>
      <c r="K376" s="88"/>
      <c r="L376" s="88"/>
    </row>
    <row r="377" spans="1:12">
      <c r="A377" s="135"/>
      <c r="B377" s="128" t="s">
        <v>568</v>
      </c>
      <c r="C377" s="83" t="s">
        <v>569</v>
      </c>
      <c r="D377" s="84">
        <v>150</v>
      </c>
      <c r="E377" s="85">
        <v>0.48888888888888887</v>
      </c>
      <c r="F377" s="85">
        <v>0.39583333333333337</v>
      </c>
      <c r="G377" s="85">
        <v>0.33333333333333337</v>
      </c>
      <c r="H377" s="27"/>
      <c r="I377" s="86">
        <f t="shared" si="116"/>
        <v>0</v>
      </c>
      <c r="J377" s="87">
        <f t="shared" si="117"/>
        <v>0</v>
      </c>
      <c r="K377" s="88"/>
      <c r="L377" s="88"/>
    </row>
    <row r="378" spans="1:12">
      <c r="A378" s="135"/>
      <c r="B378" s="128" t="s">
        <v>570</v>
      </c>
      <c r="C378" s="83" t="s">
        <v>571</v>
      </c>
      <c r="D378" s="84">
        <v>150</v>
      </c>
      <c r="E378" s="85">
        <v>0.48888888888888887</v>
      </c>
      <c r="F378" s="85">
        <v>0.39583333333333337</v>
      </c>
      <c r="G378" s="85">
        <v>0.33333333333333337</v>
      </c>
      <c r="H378" s="27"/>
      <c r="I378" s="86">
        <f t="shared" si="116"/>
        <v>0</v>
      </c>
      <c r="J378" s="87">
        <f t="shared" si="117"/>
        <v>0</v>
      </c>
      <c r="K378" s="88"/>
      <c r="L378" s="88"/>
    </row>
    <row r="379" spans="1:12">
      <c r="A379" s="135"/>
      <c r="B379" s="128" t="s">
        <v>574</v>
      </c>
      <c r="C379" s="83" t="s">
        <v>575</v>
      </c>
      <c r="D379" s="84">
        <v>150</v>
      </c>
      <c r="E379" s="85">
        <v>0.48888888888888887</v>
      </c>
      <c r="F379" s="85">
        <v>0.39583333333333337</v>
      </c>
      <c r="G379" s="85">
        <v>0.33333333333333337</v>
      </c>
      <c r="H379" s="27"/>
      <c r="I379" s="86">
        <f t="shared" si="116"/>
        <v>0</v>
      </c>
      <c r="J379" s="87">
        <f t="shared" si="117"/>
        <v>0</v>
      </c>
      <c r="K379" s="88"/>
      <c r="L379" s="88"/>
    </row>
    <row r="380" spans="1:12">
      <c r="A380" s="135"/>
      <c r="B380" s="128" t="s">
        <v>576</v>
      </c>
      <c r="C380" s="83" t="s">
        <v>577</v>
      </c>
      <c r="D380" s="84">
        <v>150</v>
      </c>
      <c r="E380" s="85">
        <v>0.48888888888888887</v>
      </c>
      <c r="F380" s="85">
        <v>0.39583333333333337</v>
      </c>
      <c r="G380" s="85">
        <v>0.33333333333333337</v>
      </c>
      <c r="H380" s="27"/>
      <c r="I380" s="86">
        <f t="shared" si="116"/>
        <v>0</v>
      </c>
      <c r="J380" s="87">
        <f t="shared" si="117"/>
        <v>0</v>
      </c>
      <c r="K380" s="88"/>
      <c r="L380" s="88"/>
    </row>
    <row r="381" spans="1:12">
      <c r="A381" s="135"/>
      <c r="B381" s="128" t="s">
        <v>578</v>
      </c>
      <c r="C381" s="83" t="s">
        <v>579</v>
      </c>
      <c r="D381" s="84">
        <v>150</v>
      </c>
      <c r="E381" s="85">
        <v>0.48888888888888887</v>
      </c>
      <c r="F381" s="85">
        <v>0.39583333333333337</v>
      </c>
      <c r="G381" s="85">
        <v>0.33333333333333337</v>
      </c>
      <c r="H381" s="27"/>
      <c r="I381" s="86">
        <f t="shared" si="116"/>
        <v>0</v>
      </c>
      <c r="J381" s="87">
        <f t="shared" si="117"/>
        <v>0</v>
      </c>
      <c r="K381" s="88"/>
      <c r="L381" s="88"/>
    </row>
    <row r="382" spans="1:12">
      <c r="A382" s="135"/>
      <c r="B382" s="128" t="s">
        <v>588</v>
      </c>
      <c r="C382" s="83" t="s">
        <v>589</v>
      </c>
      <c r="D382" s="84">
        <v>150</v>
      </c>
      <c r="E382" s="85">
        <v>0.48888888888888887</v>
      </c>
      <c r="F382" s="85">
        <v>0.39583333333333337</v>
      </c>
      <c r="G382" s="85">
        <v>0.33333333333333337</v>
      </c>
      <c r="H382" s="27"/>
      <c r="I382" s="86">
        <f t="shared" si="116"/>
        <v>0</v>
      </c>
      <c r="J382" s="87">
        <f t="shared" si="117"/>
        <v>0</v>
      </c>
      <c r="K382" s="88"/>
      <c r="L382" s="88"/>
    </row>
    <row r="383" spans="1:12">
      <c r="A383" s="135"/>
      <c r="B383" s="128" t="s">
        <v>590</v>
      </c>
      <c r="C383" s="83" t="s">
        <v>591</v>
      </c>
      <c r="D383" s="84">
        <v>150</v>
      </c>
      <c r="E383" s="85">
        <v>0.48888888888888887</v>
      </c>
      <c r="F383" s="85">
        <v>0.39583333333333337</v>
      </c>
      <c r="G383" s="85">
        <v>0.33333333333333337</v>
      </c>
      <c r="H383" s="27"/>
      <c r="I383" s="86">
        <f t="shared" si="116"/>
        <v>0</v>
      </c>
      <c r="J383" s="87">
        <f t="shared" si="117"/>
        <v>0</v>
      </c>
      <c r="K383" s="88"/>
      <c r="L383" s="88"/>
    </row>
    <row r="384" spans="1:12" hidden="1">
      <c r="A384" s="137" t="s">
        <v>1799</v>
      </c>
      <c r="B384" s="145" t="s">
        <v>664</v>
      </c>
      <c r="C384" s="139" t="s">
        <v>1465</v>
      </c>
      <c r="D384" s="140">
        <v>150</v>
      </c>
      <c r="E384" s="141">
        <v>1.2555555555555558</v>
      </c>
      <c r="F384" s="141">
        <v>1.1145833333333335</v>
      </c>
      <c r="G384" s="141">
        <v>1.0416666666666667</v>
      </c>
      <c r="H384" s="142"/>
      <c r="I384" s="143">
        <f>H384*D384</f>
        <v>0</v>
      </c>
      <c r="J384" s="144">
        <f>IF(I384&lt;=499,SUM(I384*E384),IF(I384&lt;=999,SUM(I384*F384),IF(I384&gt;=1000,SUM(I384*G384),0)))</f>
        <v>0</v>
      </c>
      <c r="K384" s="88"/>
      <c r="L384" s="88"/>
    </row>
    <row r="385" spans="1:12">
      <c r="A385" s="135"/>
      <c r="B385" s="128" t="s">
        <v>1725</v>
      </c>
      <c r="C385" s="83" t="s">
        <v>1765</v>
      </c>
      <c r="D385" s="84">
        <v>150</v>
      </c>
      <c r="E385" s="85">
        <v>0.41</v>
      </c>
      <c r="F385" s="85">
        <v>0.3</v>
      </c>
      <c r="G385" s="85">
        <v>0.25</v>
      </c>
      <c r="H385" s="27"/>
      <c r="I385" s="86">
        <f t="shared" ref="I385:I386" si="118">H385*D385</f>
        <v>0</v>
      </c>
      <c r="J385" s="87">
        <f t="shared" ref="J385:J386" si="119">IF(I385&lt;=499,SUM(I385*E385),IF(I385&lt;=999,SUM(I385*F385),IF(I385&gt;=1000,SUM(I385*G385),0)))</f>
        <v>0</v>
      </c>
      <c r="K385" s="88"/>
      <c r="L385" s="88"/>
    </row>
    <row r="386" spans="1:12">
      <c r="A386" s="135"/>
      <c r="B386" s="128" t="s">
        <v>592</v>
      </c>
      <c r="C386" s="83" t="s">
        <v>593</v>
      </c>
      <c r="D386" s="84">
        <v>150</v>
      </c>
      <c r="E386" s="85">
        <v>0.48888888888888887</v>
      </c>
      <c r="F386" s="85">
        <v>0.39583333333333337</v>
      </c>
      <c r="G386" s="85">
        <v>0.33333333333333337</v>
      </c>
      <c r="H386" s="27"/>
      <c r="I386" s="86">
        <f t="shared" si="118"/>
        <v>0</v>
      </c>
      <c r="J386" s="87">
        <f t="shared" si="119"/>
        <v>0</v>
      </c>
      <c r="K386" s="88"/>
      <c r="L386" s="88"/>
    </row>
    <row r="387" spans="1:12" hidden="1">
      <c r="A387" s="137" t="s">
        <v>1799</v>
      </c>
      <c r="B387" s="145" t="s">
        <v>669</v>
      </c>
      <c r="C387" s="139" t="s">
        <v>670</v>
      </c>
      <c r="D387" s="140">
        <v>150</v>
      </c>
      <c r="E387" s="141">
        <v>0.48888888888888887</v>
      </c>
      <c r="F387" s="141">
        <v>0.39583333333333337</v>
      </c>
      <c r="G387" s="141">
        <v>0.33333333333333337</v>
      </c>
      <c r="H387" s="142"/>
      <c r="I387" s="143">
        <f>H387*D387</f>
        <v>0</v>
      </c>
      <c r="J387" s="144">
        <f>IF(I387&lt;=499,SUM(I387*E387),IF(I387&lt;=999,SUM(I387*F387),IF(I387&gt;=1000,SUM(I387*G387),0)))</f>
        <v>0</v>
      </c>
      <c r="K387" s="88"/>
      <c r="L387" s="88"/>
    </row>
    <row r="388" spans="1:12" hidden="1">
      <c r="A388" s="137" t="s">
        <v>1799</v>
      </c>
      <c r="B388" s="145" t="s">
        <v>671</v>
      </c>
      <c r="C388" s="139" t="s">
        <v>672</v>
      </c>
      <c r="D388" s="140">
        <v>150</v>
      </c>
      <c r="E388" s="141">
        <v>0.48888888888888887</v>
      </c>
      <c r="F388" s="141">
        <v>0.39583333333333337</v>
      </c>
      <c r="G388" s="141">
        <v>0.33333333333333337</v>
      </c>
      <c r="H388" s="142"/>
      <c r="I388" s="143">
        <f>H388*D388</f>
        <v>0</v>
      </c>
      <c r="J388" s="144">
        <f>IF(I388&lt;=499,SUM(I388*E388),IF(I388&lt;=999,SUM(I388*F388),IF(I388&gt;=1000,SUM(I388*G388),0)))</f>
        <v>0</v>
      </c>
      <c r="K388" s="88"/>
      <c r="L388" s="88"/>
    </row>
    <row r="389" spans="1:12">
      <c r="A389" s="135"/>
      <c r="B389" s="128" t="s">
        <v>598</v>
      </c>
      <c r="C389" s="83" t="s">
        <v>599</v>
      </c>
      <c r="D389" s="84">
        <v>150</v>
      </c>
      <c r="E389" s="85">
        <v>0.48888888888888887</v>
      </c>
      <c r="F389" s="85">
        <v>0.39583333333333337</v>
      </c>
      <c r="G389" s="85">
        <v>0.33333333333333337</v>
      </c>
      <c r="H389" s="27"/>
      <c r="I389" s="86">
        <f t="shared" ref="I389:I390" si="120">H389*D389</f>
        <v>0</v>
      </c>
      <c r="J389" s="87">
        <f t="shared" ref="J389:J390" si="121">IF(I389&lt;=499,SUM(I389*E389),IF(I389&lt;=999,SUM(I389*F389),IF(I389&gt;=1000,SUM(I389*G389),0)))</f>
        <v>0</v>
      </c>
      <c r="K389" s="88"/>
      <c r="L389" s="88"/>
    </row>
    <row r="390" spans="1:12">
      <c r="A390" s="135"/>
      <c r="B390" s="128" t="s">
        <v>602</v>
      </c>
      <c r="C390" s="83" t="s">
        <v>603</v>
      </c>
      <c r="D390" s="84">
        <v>150</v>
      </c>
      <c r="E390" s="85">
        <v>0.48888888888888887</v>
      </c>
      <c r="F390" s="85">
        <v>0.39583333333333337</v>
      </c>
      <c r="G390" s="85">
        <v>0.33333333333333337</v>
      </c>
      <c r="H390" s="27"/>
      <c r="I390" s="86">
        <f t="shared" si="120"/>
        <v>0</v>
      </c>
      <c r="J390" s="87">
        <f t="shared" si="121"/>
        <v>0</v>
      </c>
      <c r="K390" s="88"/>
      <c r="L390" s="88"/>
    </row>
    <row r="391" spans="1:12" hidden="1">
      <c r="A391" s="137" t="s">
        <v>1799</v>
      </c>
      <c r="B391" s="145" t="s">
        <v>677</v>
      </c>
      <c r="C391" s="139" t="s">
        <v>678</v>
      </c>
      <c r="D391" s="140">
        <v>150</v>
      </c>
      <c r="E391" s="141">
        <v>0.48888888888888887</v>
      </c>
      <c r="F391" s="141">
        <v>0.39583333333333337</v>
      </c>
      <c r="G391" s="141">
        <v>0.33333333333333337</v>
      </c>
      <c r="H391" s="142"/>
      <c r="I391" s="143">
        <f>H391*D391</f>
        <v>0</v>
      </c>
      <c r="J391" s="144">
        <f>IF(I391&lt;=499,SUM(I391*E391),IF(I391&lt;=999,SUM(I391*F391),IF(I391&gt;=1000,SUM(I391*G391),0)))</f>
        <v>0</v>
      </c>
      <c r="K391" s="88"/>
      <c r="L391" s="88"/>
    </row>
    <row r="392" spans="1:12" hidden="1">
      <c r="A392" s="137" t="s">
        <v>1799</v>
      </c>
      <c r="B392" s="145" t="s">
        <v>679</v>
      </c>
      <c r="C392" s="139" t="s">
        <v>680</v>
      </c>
      <c r="D392" s="140">
        <v>150</v>
      </c>
      <c r="E392" s="141">
        <v>0.48888888888888887</v>
      </c>
      <c r="F392" s="141">
        <v>0.39583333333333337</v>
      </c>
      <c r="G392" s="141">
        <v>0.33333333333333337</v>
      </c>
      <c r="H392" s="142"/>
      <c r="I392" s="143">
        <f>H392*D392</f>
        <v>0</v>
      </c>
      <c r="J392" s="144">
        <f>IF(I392&lt;=499,SUM(I392*E392),IF(I392&lt;=999,SUM(I392*F392),IF(I392&gt;=1000,SUM(I392*G392),0)))</f>
        <v>0</v>
      </c>
      <c r="K392" s="88"/>
      <c r="L392" s="88"/>
    </row>
    <row r="393" spans="1:12">
      <c r="A393" s="135"/>
      <c r="B393" s="128" t="s">
        <v>604</v>
      </c>
      <c r="C393" s="83" t="s">
        <v>605</v>
      </c>
      <c r="D393" s="84">
        <v>150</v>
      </c>
      <c r="E393" s="85">
        <v>0.48888888888888887</v>
      </c>
      <c r="F393" s="85">
        <v>0.39583333333333337</v>
      </c>
      <c r="G393" s="85">
        <v>0.33333333333333337</v>
      </c>
      <c r="H393" s="27"/>
      <c r="I393" s="86">
        <f t="shared" ref="I393:I394" si="122">H393*D393</f>
        <v>0</v>
      </c>
      <c r="J393" s="87">
        <f t="shared" ref="J393:J394" si="123">IF(I393&lt;=499,SUM(I393*E393),IF(I393&lt;=999,SUM(I393*F393),IF(I393&gt;=1000,SUM(I393*G393),0)))</f>
        <v>0</v>
      </c>
      <c r="K393" s="88"/>
      <c r="L393" s="88"/>
    </row>
    <row r="394" spans="1:12">
      <c r="A394" s="135"/>
      <c r="B394" s="128" t="s">
        <v>606</v>
      </c>
      <c r="C394" s="83" t="s">
        <v>607</v>
      </c>
      <c r="D394" s="84">
        <v>150</v>
      </c>
      <c r="E394" s="85">
        <v>0.48888888888888887</v>
      </c>
      <c r="F394" s="85">
        <v>0.39583333333333337</v>
      </c>
      <c r="G394" s="85">
        <v>0.33333333333333337</v>
      </c>
      <c r="H394" s="27"/>
      <c r="I394" s="86">
        <f t="shared" si="122"/>
        <v>0</v>
      </c>
      <c r="J394" s="87">
        <f t="shared" si="123"/>
        <v>0</v>
      </c>
      <c r="K394" s="88"/>
      <c r="L394" s="88"/>
    </row>
    <row r="395" spans="1:12" hidden="1">
      <c r="A395" s="137" t="s">
        <v>1799</v>
      </c>
      <c r="B395" s="145" t="s">
        <v>683</v>
      </c>
      <c r="C395" s="139" t="s">
        <v>684</v>
      </c>
      <c r="D395" s="140">
        <v>150</v>
      </c>
      <c r="E395" s="141">
        <v>0.48888888888888887</v>
      </c>
      <c r="F395" s="141">
        <v>0.39583333333333337</v>
      </c>
      <c r="G395" s="141">
        <v>0.33333333333333337</v>
      </c>
      <c r="H395" s="142"/>
      <c r="I395" s="143">
        <f t="shared" ref="I395:I410" si="124">H395*D395</f>
        <v>0</v>
      </c>
      <c r="J395" s="144">
        <f t="shared" ref="J395:J410" si="125">IF(I395&lt;=499,SUM(I395*E395),IF(I395&lt;=999,SUM(I395*F395),IF(I395&gt;=1000,SUM(I395*G395),0)))</f>
        <v>0</v>
      </c>
      <c r="K395" s="88"/>
      <c r="L395" s="88"/>
    </row>
    <row r="396" spans="1:12" hidden="1">
      <c r="A396" s="137" t="s">
        <v>1799</v>
      </c>
      <c r="B396" s="145" t="s">
        <v>685</v>
      </c>
      <c r="C396" s="139" t="s">
        <v>686</v>
      </c>
      <c r="D396" s="140">
        <v>150</v>
      </c>
      <c r="E396" s="141">
        <v>0.48888888888888887</v>
      </c>
      <c r="F396" s="141">
        <v>0.39583333333333337</v>
      </c>
      <c r="G396" s="141">
        <v>0.33333333333333337</v>
      </c>
      <c r="H396" s="142"/>
      <c r="I396" s="143">
        <f t="shared" si="124"/>
        <v>0</v>
      </c>
      <c r="J396" s="144">
        <f t="shared" si="125"/>
        <v>0</v>
      </c>
      <c r="K396" s="88"/>
      <c r="L396" s="88"/>
    </row>
    <row r="397" spans="1:12">
      <c r="A397" s="135"/>
      <c r="B397" s="128" t="s">
        <v>1749</v>
      </c>
      <c r="C397" s="83" t="s">
        <v>1766</v>
      </c>
      <c r="D397" s="84">
        <v>104</v>
      </c>
      <c r="E397" s="85">
        <v>1.17</v>
      </c>
      <c r="F397" s="85">
        <v>1.05</v>
      </c>
      <c r="G397" s="85">
        <v>0.98</v>
      </c>
      <c r="H397" s="27"/>
      <c r="I397" s="86">
        <f t="shared" si="124"/>
        <v>0</v>
      </c>
      <c r="J397" s="87">
        <f t="shared" si="125"/>
        <v>0</v>
      </c>
      <c r="K397" s="88"/>
      <c r="L397" s="88"/>
    </row>
    <row r="398" spans="1:12" hidden="1">
      <c r="A398" s="137" t="s">
        <v>1799</v>
      </c>
      <c r="B398" s="145" t="s">
        <v>689</v>
      </c>
      <c r="C398" s="139" t="s">
        <v>690</v>
      </c>
      <c r="D398" s="140">
        <v>150</v>
      </c>
      <c r="E398" s="141">
        <v>1.3555555555555554</v>
      </c>
      <c r="F398" s="141">
        <v>1.2083333333333333</v>
      </c>
      <c r="G398" s="141">
        <v>1.1250000000000002</v>
      </c>
      <c r="H398" s="142"/>
      <c r="I398" s="143">
        <f t="shared" si="124"/>
        <v>0</v>
      </c>
      <c r="J398" s="144">
        <f t="shared" si="125"/>
        <v>0</v>
      </c>
      <c r="K398" s="88"/>
      <c r="L398" s="88"/>
    </row>
    <row r="399" spans="1:12">
      <c r="A399" s="135"/>
      <c r="B399" s="128" t="s">
        <v>867</v>
      </c>
      <c r="C399" s="83" t="s">
        <v>868</v>
      </c>
      <c r="D399" s="84">
        <v>144</v>
      </c>
      <c r="E399" s="85">
        <v>0.58888888888888891</v>
      </c>
      <c r="F399" s="85">
        <v>0.48958333333333337</v>
      </c>
      <c r="G399" s="85">
        <v>0.42708333333333337</v>
      </c>
      <c r="H399" s="27"/>
      <c r="I399" s="86">
        <f t="shared" si="124"/>
        <v>0</v>
      </c>
      <c r="J399" s="87">
        <f t="shared" si="125"/>
        <v>0</v>
      </c>
      <c r="K399" s="88"/>
      <c r="L399" s="88"/>
    </row>
    <row r="400" spans="1:12" hidden="1">
      <c r="A400" s="137" t="s">
        <v>1799</v>
      </c>
      <c r="B400" s="145" t="s">
        <v>693</v>
      </c>
      <c r="C400" s="139" t="s">
        <v>694</v>
      </c>
      <c r="D400" s="140">
        <v>150</v>
      </c>
      <c r="E400" s="141">
        <v>0.48888888888888887</v>
      </c>
      <c r="F400" s="141">
        <v>0.39583333333333337</v>
      </c>
      <c r="G400" s="141">
        <v>0.33333333333333337</v>
      </c>
      <c r="H400" s="142"/>
      <c r="I400" s="143">
        <f t="shared" si="124"/>
        <v>0</v>
      </c>
      <c r="J400" s="144">
        <f t="shared" si="125"/>
        <v>0</v>
      </c>
      <c r="K400" s="88"/>
      <c r="L400" s="88"/>
    </row>
    <row r="401" spans="1:12" hidden="1">
      <c r="A401" s="137" t="s">
        <v>1799</v>
      </c>
      <c r="B401" s="145" t="s">
        <v>695</v>
      </c>
      <c r="C401" s="139" t="s">
        <v>696</v>
      </c>
      <c r="D401" s="140">
        <v>150</v>
      </c>
      <c r="E401" s="141">
        <v>0.48888888888888887</v>
      </c>
      <c r="F401" s="141">
        <v>0.39583333333333337</v>
      </c>
      <c r="G401" s="141">
        <v>0.33333333333333337</v>
      </c>
      <c r="H401" s="142"/>
      <c r="I401" s="143">
        <f t="shared" si="124"/>
        <v>0</v>
      </c>
      <c r="J401" s="144">
        <f t="shared" si="125"/>
        <v>0</v>
      </c>
      <c r="K401" s="88"/>
      <c r="L401" s="88"/>
    </row>
    <row r="402" spans="1:12" hidden="1">
      <c r="A402" s="137" t="s">
        <v>1799</v>
      </c>
      <c r="B402" s="145" t="s">
        <v>697</v>
      </c>
      <c r="C402" s="139" t="s">
        <v>698</v>
      </c>
      <c r="D402" s="140">
        <v>150</v>
      </c>
      <c r="E402" s="141">
        <v>0.48888888888888887</v>
      </c>
      <c r="F402" s="141">
        <v>0.39583333333333337</v>
      </c>
      <c r="G402" s="141">
        <v>0.33333333333333337</v>
      </c>
      <c r="H402" s="142"/>
      <c r="I402" s="143">
        <f t="shared" si="124"/>
        <v>0</v>
      </c>
      <c r="J402" s="144">
        <f t="shared" si="125"/>
        <v>0</v>
      </c>
      <c r="K402" s="88"/>
      <c r="L402" s="88"/>
    </row>
    <row r="403" spans="1:12" hidden="1">
      <c r="A403" s="137" t="s">
        <v>1799</v>
      </c>
      <c r="B403" s="145" t="s">
        <v>699</v>
      </c>
      <c r="C403" s="139" t="s">
        <v>700</v>
      </c>
      <c r="D403" s="140">
        <v>150</v>
      </c>
      <c r="E403" s="141">
        <v>0.48888888888888887</v>
      </c>
      <c r="F403" s="141">
        <v>0.39583333333333337</v>
      </c>
      <c r="G403" s="141">
        <v>0.33333333333333337</v>
      </c>
      <c r="H403" s="142"/>
      <c r="I403" s="143">
        <f t="shared" si="124"/>
        <v>0</v>
      </c>
      <c r="J403" s="144">
        <f t="shared" si="125"/>
        <v>0</v>
      </c>
      <c r="K403" s="88"/>
      <c r="L403" s="88"/>
    </row>
    <row r="404" spans="1:12" hidden="1">
      <c r="A404" s="137" t="s">
        <v>1799</v>
      </c>
      <c r="B404" s="145" t="s">
        <v>701</v>
      </c>
      <c r="C404" s="139" t="s">
        <v>702</v>
      </c>
      <c r="D404" s="140">
        <v>150</v>
      </c>
      <c r="E404" s="141">
        <v>0.48888888888888887</v>
      </c>
      <c r="F404" s="141">
        <v>0.39583333333333337</v>
      </c>
      <c r="G404" s="141">
        <v>0.33333333333333337</v>
      </c>
      <c r="H404" s="142"/>
      <c r="I404" s="143">
        <f t="shared" si="124"/>
        <v>0</v>
      </c>
      <c r="J404" s="144">
        <f t="shared" si="125"/>
        <v>0</v>
      </c>
      <c r="K404" s="88"/>
      <c r="L404" s="88"/>
    </row>
    <row r="405" spans="1:12" hidden="1">
      <c r="A405" s="137" t="s">
        <v>1799</v>
      </c>
      <c r="B405" s="145" t="s">
        <v>703</v>
      </c>
      <c r="C405" s="139" t="s">
        <v>704</v>
      </c>
      <c r="D405" s="140">
        <v>150</v>
      </c>
      <c r="E405" s="141">
        <v>1.4444444444444444</v>
      </c>
      <c r="F405" s="141">
        <v>1.2916666666666667</v>
      </c>
      <c r="G405" s="141">
        <v>1.21875</v>
      </c>
      <c r="H405" s="142"/>
      <c r="I405" s="143">
        <f t="shared" si="124"/>
        <v>0</v>
      </c>
      <c r="J405" s="144">
        <f t="shared" si="125"/>
        <v>0</v>
      </c>
      <c r="K405" s="88"/>
      <c r="L405" s="88"/>
    </row>
    <row r="406" spans="1:12" hidden="1">
      <c r="A406" s="137" t="s">
        <v>1799</v>
      </c>
      <c r="B406" s="145" t="s">
        <v>705</v>
      </c>
      <c r="C406" s="139" t="s">
        <v>706</v>
      </c>
      <c r="D406" s="140">
        <v>150</v>
      </c>
      <c r="E406" s="141">
        <v>1.3555555555555554</v>
      </c>
      <c r="F406" s="141">
        <v>1.2083333333333333</v>
      </c>
      <c r="G406" s="141">
        <v>1.1250000000000002</v>
      </c>
      <c r="H406" s="142"/>
      <c r="I406" s="143">
        <f t="shared" si="124"/>
        <v>0</v>
      </c>
      <c r="J406" s="144">
        <f t="shared" si="125"/>
        <v>0</v>
      </c>
      <c r="K406" s="88"/>
      <c r="L406" s="88"/>
    </row>
    <row r="407" spans="1:12" hidden="1">
      <c r="A407" s="137" t="s">
        <v>1799</v>
      </c>
      <c r="B407" s="145" t="s">
        <v>707</v>
      </c>
      <c r="C407" s="139" t="s">
        <v>708</v>
      </c>
      <c r="D407" s="140">
        <v>150</v>
      </c>
      <c r="E407" s="141">
        <v>1.3555555555555554</v>
      </c>
      <c r="F407" s="141">
        <v>1.2083333333333333</v>
      </c>
      <c r="G407" s="141">
        <v>1.1250000000000002</v>
      </c>
      <c r="H407" s="142"/>
      <c r="I407" s="143">
        <f t="shared" si="124"/>
        <v>0</v>
      </c>
      <c r="J407" s="144">
        <f t="shared" si="125"/>
        <v>0</v>
      </c>
      <c r="K407" s="88"/>
      <c r="L407" s="88"/>
    </row>
    <row r="408" spans="1:12">
      <c r="A408" s="135"/>
      <c r="B408" s="128" t="s">
        <v>1733</v>
      </c>
      <c r="C408" s="83" t="s">
        <v>1767</v>
      </c>
      <c r="D408" s="84">
        <v>144</v>
      </c>
      <c r="E408" s="85">
        <v>0.52</v>
      </c>
      <c r="F408" s="85">
        <v>0.4</v>
      </c>
      <c r="G408" s="85">
        <v>0.33</v>
      </c>
      <c r="H408" s="27"/>
      <c r="I408" s="86">
        <f t="shared" si="124"/>
        <v>0</v>
      </c>
      <c r="J408" s="87">
        <f t="shared" si="125"/>
        <v>0</v>
      </c>
      <c r="K408" s="88"/>
      <c r="L408" s="88"/>
    </row>
    <row r="409" spans="1:12" hidden="1">
      <c r="A409" s="137" t="s">
        <v>1799</v>
      </c>
      <c r="B409" s="145" t="s">
        <v>1468</v>
      </c>
      <c r="C409" s="139" t="s">
        <v>1469</v>
      </c>
      <c r="D409" s="140">
        <v>150</v>
      </c>
      <c r="E409" s="141">
        <v>1.3555555555555554</v>
      </c>
      <c r="F409" s="141">
        <v>1.2083333333333333</v>
      </c>
      <c r="G409" s="141">
        <v>1.1250000000000002</v>
      </c>
      <c r="H409" s="142"/>
      <c r="I409" s="143">
        <f t="shared" si="124"/>
        <v>0</v>
      </c>
      <c r="J409" s="144">
        <f t="shared" si="125"/>
        <v>0</v>
      </c>
      <c r="K409" s="88"/>
      <c r="L409" s="88"/>
    </row>
    <row r="410" spans="1:12" hidden="1">
      <c r="A410" s="137" t="s">
        <v>1799</v>
      </c>
      <c r="B410" s="145" t="s">
        <v>711</v>
      </c>
      <c r="C410" s="139" t="s">
        <v>712</v>
      </c>
      <c r="D410" s="140">
        <v>150</v>
      </c>
      <c r="E410" s="141">
        <v>0.53333333333333333</v>
      </c>
      <c r="F410" s="141">
        <v>0.4375</v>
      </c>
      <c r="G410" s="141">
        <v>0.375</v>
      </c>
      <c r="H410" s="142"/>
      <c r="I410" s="143">
        <f t="shared" si="124"/>
        <v>0</v>
      </c>
      <c r="J410" s="144">
        <f t="shared" si="125"/>
        <v>0</v>
      </c>
      <c r="K410" s="88"/>
      <c r="L410" s="88"/>
    </row>
    <row r="411" spans="1:12">
      <c r="A411" s="135"/>
      <c r="B411" s="128" t="s">
        <v>889</v>
      </c>
      <c r="C411" s="83" t="s">
        <v>890</v>
      </c>
      <c r="D411" s="84">
        <v>144</v>
      </c>
      <c r="E411" s="85">
        <v>0.68888888888888888</v>
      </c>
      <c r="F411" s="85">
        <v>0.58333333333333337</v>
      </c>
      <c r="G411" s="85">
        <v>0.5</v>
      </c>
      <c r="H411" s="27"/>
      <c r="I411" s="86">
        <f t="shared" ref="I411:I413" si="126">H411*D411</f>
        <v>0</v>
      </c>
      <c r="J411" s="87">
        <f t="shared" ref="J411:J413" si="127">IF(I411&lt;=499,SUM(I411*E411),IF(I411&lt;=999,SUM(I411*F411),IF(I411&gt;=1000,SUM(I411*G411),0)))</f>
        <v>0</v>
      </c>
      <c r="K411" s="88"/>
      <c r="L411" s="88"/>
    </row>
    <row r="412" spans="1:12">
      <c r="A412" s="135"/>
      <c r="B412" s="128" t="s">
        <v>1486</v>
      </c>
      <c r="C412" s="83" t="s">
        <v>1487</v>
      </c>
      <c r="D412" s="84">
        <v>144</v>
      </c>
      <c r="E412" s="85">
        <v>0.64444444444444438</v>
      </c>
      <c r="F412" s="85">
        <v>0.54166666666666674</v>
      </c>
      <c r="G412" s="85">
        <v>0.46875000000000006</v>
      </c>
      <c r="H412" s="27"/>
      <c r="I412" s="86">
        <f t="shared" si="126"/>
        <v>0</v>
      </c>
      <c r="J412" s="87">
        <f t="shared" si="127"/>
        <v>0</v>
      </c>
      <c r="K412" s="88"/>
      <c r="L412" s="88"/>
    </row>
    <row r="413" spans="1:12">
      <c r="A413" s="135"/>
      <c r="B413" s="128" t="s">
        <v>855</v>
      </c>
      <c r="C413" s="83" t="s">
        <v>856</v>
      </c>
      <c r="D413" s="84">
        <v>144</v>
      </c>
      <c r="E413" s="85">
        <v>0.64444444444444438</v>
      </c>
      <c r="F413" s="85">
        <v>0.54166666666666674</v>
      </c>
      <c r="G413" s="85">
        <v>0.46875000000000006</v>
      </c>
      <c r="H413" s="27"/>
      <c r="I413" s="86">
        <f t="shared" si="126"/>
        <v>0</v>
      </c>
      <c r="J413" s="87">
        <f t="shared" si="127"/>
        <v>0</v>
      </c>
      <c r="K413" s="88"/>
      <c r="L413" s="88"/>
    </row>
    <row r="414" spans="1:12" hidden="1">
      <c r="A414" s="137" t="s">
        <v>1799</v>
      </c>
      <c r="B414" s="145" t="s">
        <v>719</v>
      </c>
      <c r="C414" s="139" t="s">
        <v>720</v>
      </c>
      <c r="D414" s="140">
        <v>150</v>
      </c>
      <c r="E414" s="141">
        <v>0.58888888888888891</v>
      </c>
      <c r="F414" s="141">
        <v>0.48958333333333337</v>
      </c>
      <c r="G414" s="141">
        <v>0.42708333333333337</v>
      </c>
      <c r="H414" s="142"/>
      <c r="I414" s="143">
        <f>H414*D414</f>
        <v>0</v>
      </c>
      <c r="J414" s="144">
        <f>IF(I414&lt;=499,SUM(I414*E414),IF(I414&lt;=999,SUM(I414*F414),IF(I414&gt;=1000,SUM(I414*G414),0)))</f>
        <v>0</v>
      </c>
      <c r="K414" s="88"/>
      <c r="L414" s="88"/>
    </row>
    <row r="415" spans="1:12" hidden="1">
      <c r="A415" s="137" t="s">
        <v>1799</v>
      </c>
      <c r="B415" s="145" t="s">
        <v>721</v>
      </c>
      <c r="C415" s="139" t="s">
        <v>722</v>
      </c>
      <c r="D415" s="140">
        <v>150</v>
      </c>
      <c r="E415" s="141">
        <v>0.58888888888888891</v>
      </c>
      <c r="F415" s="141">
        <v>0.48958333333333337</v>
      </c>
      <c r="G415" s="141">
        <v>0.42708333333333337</v>
      </c>
      <c r="H415" s="142"/>
      <c r="I415" s="143">
        <f>H415*D415</f>
        <v>0</v>
      </c>
      <c r="J415" s="144">
        <f>IF(I415&lt;=499,SUM(I415*E415),IF(I415&lt;=999,SUM(I415*F415),IF(I415&gt;=1000,SUM(I415*G415),0)))</f>
        <v>0</v>
      </c>
      <c r="K415" s="88"/>
      <c r="L415" s="88"/>
    </row>
    <row r="416" spans="1:12">
      <c r="A416" s="135"/>
      <c r="B416" s="128" t="s">
        <v>1488</v>
      </c>
      <c r="C416" s="83" t="s">
        <v>1489</v>
      </c>
      <c r="D416" s="84">
        <v>144</v>
      </c>
      <c r="E416" s="85">
        <v>0.58888888888888891</v>
      </c>
      <c r="F416" s="85">
        <v>0.48958333333333337</v>
      </c>
      <c r="G416" s="85">
        <v>0.42708333333333337</v>
      </c>
      <c r="H416" s="27"/>
      <c r="I416" s="86">
        <f t="shared" ref="I416:I418" si="128">H416*D416</f>
        <v>0</v>
      </c>
      <c r="J416" s="87">
        <f t="shared" ref="J416:J418" si="129">IF(I416&lt;=499,SUM(I416*E416),IF(I416&lt;=999,SUM(I416*F416),IF(I416&gt;=1000,SUM(I416*G416),0)))</f>
        <v>0</v>
      </c>
      <c r="K416" s="88"/>
      <c r="L416" s="88"/>
    </row>
    <row r="417" spans="1:12">
      <c r="A417" s="135"/>
      <c r="B417" s="128" t="s">
        <v>859</v>
      </c>
      <c r="C417" s="83" t="s">
        <v>860</v>
      </c>
      <c r="D417" s="84">
        <v>144</v>
      </c>
      <c r="E417" s="85">
        <v>0.58888888888888891</v>
      </c>
      <c r="F417" s="85">
        <v>0.48958333333333337</v>
      </c>
      <c r="G417" s="85">
        <v>0.42708333333333337</v>
      </c>
      <c r="H417" s="27"/>
      <c r="I417" s="86">
        <f t="shared" si="128"/>
        <v>0</v>
      </c>
      <c r="J417" s="87">
        <f t="shared" si="129"/>
        <v>0</v>
      </c>
      <c r="K417" s="88"/>
      <c r="L417" s="88"/>
    </row>
    <row r="418" spans="1:12">
      <c r="A418" s="135"/>
      <c r="B418" s="128" t="s">
        <v>865</v>
      </c>
      <c r="C418" s="83" t="s">
        <v>866</v>
      </c>
      <c r="D418" s="84">
        <v>144</v>
      </c>
      <c r="E418" s="85">
        <v>0.68888888888888888</v>
      </c>
      <c r="F418" s="85">
        <v>0.58333333333333337</v>
      </c>
      <c r="G418" s="85">
        <v>0.5</v>
      </c>
      <c r="H418" s="27"/>
      <c r="I418" s="86">
        <f t="shared" si="128"/>
        <v>0</v>
      </c>
      <c r="J418" s="87">
        <f t="shared" si="129"/>
        <v>0</v>
      </c>
      <c r="K418" s="88"/>
      <c r="L418" s="88"/>
    </row>
    <row r="419" spans="1:12" hidden="1">
      <c r="A419" s="137" t="s">
        <v>1799</v>
      </c>
      <c r="B419" s="145" t="s">
        <v>729</v>
      </c>
      <c r="C419" s="139" t="s">
        <v>730</v>
      </c>
      <c r="D419" s="140">
        <v>150</v>
      </c>
      <c r="E419" s="141">
        <v>0.58888888888888891</v>
      </c>
      <c r="F419" s="141">
        <v>0.48958333333333337</v>
      </c>
      <c r="G419" s="141">
        <v>0.42708333333333337</v>
      </c>
      <c r="H419" s="142"/>
      <c r="I419" s="143">
        <f>H419*D419</f>
        <v>0</v>
      </c>
      <c r="J419" s="144">
        <f>IF(I419&lt;=499,SUM(I419*E419),IF(I419&lt;=999,SUM(I419*F419),IF(I419&gt;=1000,SUM(I419*G419),0)))</f>
        <v>0</v>
      </c>
      <c r="K419" s="88"/>
      <c r="L419" s="88"/>
    </row>
    <row r="420" spans="1:12">
      <c r="A420" s="135"/>
      <c r="B420" s="128" t="s">
        <v>875</v>
      </c>
      <c r="C420" s="83" t="s">
        <v>876</v>
      </c>
      <c r="D420" s="84">
        <v>144</v>
      </c>
      <c r="E420" s="85">
        <v>0.58888888888888891</v>
      </c>
      <c r="F420" s="85">
        <v>0.48958333333333337</v>
      </c>
      <c r="G420" s="85">
        <v>0.42708333333333337</v>
      </c>
      <c r="H420" s="27"/>
      <c r="I420" s="86">
        <f t="shared" ref="I420:I422" si="130">H420*D420</f>
        <v>0</v>
      </c>
      <c r="J420" s="87">
        <f t="shared" ref="J420:J422" si="131">IF(I420&lt;=499,SUM(I420*E420),IF(I420&lt;=999,SUM(I420*F420),IF(I420&gt;=1000,SUM(I420*G420),0)))</f>
        <v>0</v>
      </c>
      <c r="K420" s="88"/>
      <c r="L420" s="88"/>
    </row>
    <row r="421" spans="1:12">
      <c r="A421" s="135"/>
      <c r="B421" s="128" t="s">
        <v>1734</v>
      </c>
      <c r="C421" s="83" t="s">
        <v>1768</v>
      </c>
      <c r="D421" s="84">
        <v>144</v>
      </c>
      <c r="E421" s="85">
        <v>0.49</v>
      </c>
      <c r="F421" s="85">
        <v>0.36</v>
      </c>
      <c r="G421" s="85">
        <v>0.31</v>
      </c>
      <c r="H421" s="27"/>
      <c r="I421" s="86">
        <f t="shared" si="130"/>
        <v>0</v>
      </c>
      <c r="J421" s="87">
        <f t="shared" si="131"/>
        <v>0</v>
      </c>
      <c r="K421" s="88"/>
      <c r="L421" s="88"/>
    </row>
    <row r="422" spans="1:12">
      <c r="A422" s="135"/>
      <c r="B422" s="128" t="s">
        <v>1490</v>
      </c>
      <c r="C422" s="83" t="s">
        <v>1491</v>
      </c>
      <c r="D422" s="84">
        <v>144</v>
      </c>
      <c r="E422" s="85">
        <v>0.58888888888888891</v>
      </c>
      <c r="F422" s="85">
        <v>0.48958333333333337</v>
      </c>
      <c r="G422" s="85">
        <v>0.42708333333333337</v>
      </c>
      <c r="H422" s="27"/>
      <c r="I422" s="86">
        <f t="shared" si="130"/>
        <v>0</v>
      </c>
      <c r="J422" s="87">
        <f t="shared" si="131"/>
        <v>0</v>
      </c>
      <c r="K422" s="88"/>
      <c r="L422" s="88"/>
    </row>
    <row r="423" spans="1:12" hidden="1">
      <c r="A423" s="137" t="s">
        <v>1799</v>
      </c>
      <c r="B423" s="145" t="s">
        <v>737</v>
      </c>
      <c r="C423" s="139" t="s">
        <v>738</v>
      </c>
      <c r="D423" s="140">
        <v>150</v>
      </c>
      <c r="E423" s="141">
        <v>1.1111111111111112</v>
      </c>
      <c r="F423" s="141">
        <v>0.97916666666666674</v>
      </c>
      <c r="G423" s="141">
        <v>0.90625</v>
      </c>
      <c r="H423" s="142"/>
      <c r="I423" s="143">
        <f>H423*D423</f>
        <v>0</v>
      </c>
      <c r="J423" s="144">
        <f>IF(I423&lt;=499,SUM(I423*E423),IF(I423&lt;=999,SUM(I423*F423),IF(I423&gt;=1000,SUM(I423*G423),0)))</f>
        <v>0</v>
      </c>
      <c r="K423" s="88"/>
      <c r="L423" s="88"/>
    </row>
    <row r="424" spans="1:12" hidden="1">
      <c r="A424" s="137" t="s">
        <v>1799</v>
      </c>
      <c r="B424" s="145" t="s">
        <v>739</v>
      </c>
      <c r="C424" s="139" t="s">
        <v>740</v>
      </c>
      <c r="D424" s="140">
        <v>150</v>
      </c>
      <c r="E424" s="141">
        <v>1.1111111111111112</v>
      </c>
      <c r="F424" s="141">
        <v>0.97916666666666674</v>
      </c>
      <c r="G424" s="141">
        <v>0.90625</v>
      </c>
      <c r="H424" s="142"/>
      <c r="I424" s="143">
        <f>H424*D424</f>
        <v>0</v>
      </c>
      <c r="J424" s="144">
        <f>IF(I424&lt;=499,SUM(I424*E424),IF(I424&lt;=999,SUM(I424*F424),IF(I424&gt;=1000,SUM(I424*G424),0)))</f>
        <v>0</v>
      </c>
      <c r="K424" s="88"/>
      <c r="L424" s="88"/>
    </row>
    <row r="425" spans="1:12" hidden="1">
      <c r="A425" s="137" t="s">
        <v>1799</v>
      </c>
      <c r="B425" s="145" t="s">
        <v>741</v>
      </c>
      <c r="C425" s="139" t="s">
        <v>742</v>
      </c>
      <c r="D425" s="140">
        <v>104</v>
      </c>
      <c r="E425" s="141">
        <v>0.88888888888888895</v>
      </c>
      <c r="F425" s="141">
        <v>0.77083333333333337</v>
      </c>
      <c r="G425" s="141">
        <v>0.68750000000000011</v>
      </c>
      <c r="H425" s="142"/>
      <c r="I425" s="143">
        <f>H425*D425</f>
        <v>0</v>
      </c>
      <c r="J425" s="144">
        <f>IF(I425&lt;=499,SUM(I425*E425),IF(I425&lt;=999,SUM(I425*F425),IF(I425&gt;=1000,SUM(I425*G425),0)))</f>
        <v>0</v>
      </c>
      <c r="K425" s="88"/>
      <c r="L425" s="88"/>
    </row>
    <row r="426" spans="1:12" hidden="1">
      <c r="A426" s="137" t="s">
        <v>1799</v>
      </c>
      <c r="B426" s="145" t="s">
        <v>743</v>
      </c>
      <c r="C426" s="139" t="s">
        <v>744</v>
      </c>
      <c r="D426" s="140">
        <v>104</v>
      </c>
      <c r="E426" s="141">
        <v>0.88888888888888895</v>
      </c>
      <c r="F426" s="141">
        <v>0.77083333333333337</v>
      </c>
      <c r="G426" s="141">
        <v>0.68750000000000011</v>
      </c>
      <c r="H426" s="142"/>
      <c r="I426" s="143">
        <f>H426*D426</f>
        <v>0</v>
      </c>
      <c r="J426" s="144">
        <f>IF(I426&lt;=499,SUM(I426*E426),IF(I426&lt;=999,SUM(I426*F426),IF(I426&gt;=1000,SUM(I426*G426),0)))</f>
        <v>0</v>
      </c>
      <c r="K426" s="88"/>
      <c r="L426" s="88"/>
    </row>
    <row r="427" spans="1:12">
      <c r="A427" s="135"/>
      <c r="B427" s="128" t="s">
        <v>881</v>
      </c>
      <c r="C427" s="83" t="s">
        <v>882</v>
      </c>
      <c r="D427" s="84">
        <v>144</v>
      </c>
      <c r="E427" s="85">
        <v>0.58888888888888891</v>
      </c>
      <c r="F427" s="85">
        <v>0.48958333333333337</v>
      </c>
      <c r="G427" s="85">
        <v>0.42708333333333337</v>
      </c>
      <c r="H427" s="27"/>
      <c r="I427" s="86">
        <f t="shared" ref="I427:I429" si="132">H427*D427</f>
        <v>0</v>
      </c>
      <c r="J427" s="87">
        <f t="shared" ref="J427:J429" si="133">IF(I427&lt;=499,SUM(I427*E427),IF(I427&lt;=999,SUM(I427*F427),IF(I427&gt;=1000,SUM(I427*G427),0)))</f>
        <v>0</v>
      </c>
      <c r="K427" s="88"/>
      <c r="L427" s="88"/>
    </row>
    <row r="428" spans="1:12">
      <c r="A428" s="135"/>
      <c r="B428" s="128" t="s">
        <v>1492</v>
      </c>
      <c r="C428" s="83" t="s">
        <v>1493</v>
      </c>
      <c r="D428" s="84">
        <v>144</v>
      </c>
      <c r="E428" s="85">
        <v>0.71111111111111114</v>
      </c>
      <c r="F428" s="85">
        <v>0.60416666666666663</v>
      </c>
      <c r="G428" s="85">
        <v>0.53125</v>
      </c>
      <c r="H428" s="27"/>
      <c r="I428" s="86">
        <f t="shared" si="132"/>
        <v>0</v>
      </c>
      <c r="J428" s="87">
        <f t="shared" si="133"/>
        <v>0</v>
      </c>
      <c r="K428" s="88"/>
      <c r="L428" s="88"/>
    </row>
    <row r="429" spans="1:12">
      <c r="A429" s="135"/>
      <c r="B429" s="128" t="s">
        <v>895</v>
      </c>
      <c r="C429" s="83" t="s">
        <v>896</v>
      </c>
      <c r="D429" s="84">
        <v>144</v>
      </c>
      <c r="E429" s="85">
        <v>0.58888888888888891</v>
      </c>
      <c r="F429" s="85">
        <v>0.48958333333333337</v>
      </c>
      <c r="G429" s="85">
        <v>0.42708333333333337</v>
      </c>
      <c r="H429" s="27"/>
      <c r="I429" s="86">
        <f t="shared" si="132"/>
        <v>0</v>
      </c>
      <c r="J429" s="87">
        <f t="shared" si="133"/>
        <v>0</v>
      </c>
      <c r="K429" s="88"/>
      <c r="L429" s="88"/>
    </row>
    <row r="430" spans="1:12" hidden="1">
      <c r="A430" s="137" t="s">
        <v>1799</v>
      </c>
      <c r="B430" s="145" t="s">
        <v>1470</v>
      </c>
      <c r="C430" s="139" t="s">
        <v>1471</v>
      </c>
      <c r="D430" s="140">
        <v>150</v>
      </c>
      <c r="E430" s="141">
        <v>0.78888888888888886</v>
      </c>
      <c r="F430" s="141">
        <v>0.67708333333333337</v>
      </c>
      <c r="G430" s="141">
        <v>0.60416666666666663</v>
      </c>
      <c r="H430" s="142"/>
      <c r="I430" s="143">
        <f t="shared" ref="I430:I445" si="134">H430*D430</f>
        <v>0</v>
      </c>
      <c r="J430" s="144">
        <f t="shared" ref="J430:J445" si="135">IF(I430&lt;=499,SUM(I430*E430),IF(I430&lt;=999,SUM(I430*F430),IF(I430&gt;=1000,SUM(I430*G430),0)))</f>
        <v>0</v>
      </c>
      <c r="K430" s="88"/>
      <c r="L430" s="88"/>
    </row>
    <row r="431" spans="1:12" hidden="1">
      <c r="A431" s="137" t="s">
        <v>1799</v>
      </c>
      <c r="B431" s="145" t="s">
        <v>751</v>
      </c>
      <c r="C431" s="139" t="s">
        <v>752</v>
      </c>
      <c r="D431" s="140">
        <v>150</v>
      </c>
      <c r="E431" s="141">
        <v>0.78888888888888886</v>
      </c>
      <c r="F431" s="141">
        <v>0.67708333333333337</v>
      </c>
      <c r="G431" s="141">
        <v>0.60416666666666663</v>
      </c>
      <c r="H431" s="142"/>
      <c r="I431" s="143">
        <f t="shared" si="134"/>
        <v>0</v>
      </c>
      <c r="J431" s="144">
        <f t="shared" si="135"/>
        <v>0</v>
      </c>
      <c r="K431" s="88"/>
      <c r="L431" s="88"/>
    </row>
    <row r="432" spans="1:12" hidden="1">
      <c r="A432" s="137" t="s">
        <v>1799</v>
      </c>
      <c r="B432" s="145" t="s">
        <v>1472</v>
      </c>
      <c r="C432" s="139" t="s">
        <v>1473</v>
      </c>
      <c r="D432" s="140">
        <v>150</v>
      </c>
      <c r="E432" s="141">
        <v>0.78888888888888886</v>
      </c>
      <c r="F432" s="141">
        <v>0.67708333333333337</v>
      </c>
      <c r="G432" s="141">
        <v>0.60416666666666663</v>
      </c>
      <c r="H432" s="142"/>
      <c r="I432" s="143">
        <f t="shared" si="134"/>
        <v>0</v>
      </c>
      <c r="J432" s="144">
        <f t="shared" si="135"/>
        <v>0</v>
      </c>
      <c r="K432" s="88"/>
      <c r="L432" s="88"/>
    </row>
    <row r="433" spans="1:12" hidden="1">
      <c r="A433" s="137" t="s">
        <v>1799</v>
      </c>
      <c r="B433" s="145" t="s">
        <v>753</v>
      </c>
      <c r="C433" s="139" t="s">
        <v>754</v>
      </c>
      <c r="D433" s="140">
        <v>150</v>
      </c>
      <c r="E433" s="141">
        <v>0.68888888888888888</v>
      </c>
      <c r="F433" s="141">
        <v>0.58333333333333337</v>
      </c>
      <c r="G433" s="141">
        <v>0.5</v>
      </c>
      <c r="H433" s="142"/>
      <c r="I433" s="143">
        <f t="shared" si="134"/>
        <v>0</v>
      </c>
      <c r="J433" s="144">
        <f t="shared" si="135"/>
        <v>0</v>
      </c>
      <c r="K433" s="88"/>
      <c r="L433" s="88"/>
    </row>
    <row r="434" spans="1:12" hidden="1">
      <c r="A434" s="137" t="s">
        <v>1799</v>
      </c>
      <c r="B434" s="145" t="s">
        <v>755</v>
      </c>
      <c r="C434" s="139" t="s">
        <v>756</v>
      </c>
      <c r="D434" s="140">
        <v>150</v>
      </c>
      <c r="E434" s="141">
        <v>0.68888888888888888</v>
      </c>
      <c r="F434" s="141">
        <v>0.58333333333333337</v>
      </c>
      <c r="G434" s="141">
        <v>0.5</v>
      </c>
      <c r="H434" s="142"/>
      <c r="I434" s="143">
        <f t="shared" si="134"/>
        <v>0</v>
      </c>
      <c r="J434" s="144">
        <f t="shared" si="135"/>
        <v>0</v>
      </c>
      <c r="K434" s="88"/>
      <c r="L434" s="88"/>
    </row>
    <row r="435" spans="1:12" hidden="1">
      <c r="A435" s="137" t="s">
        <v>1799</v>
      </c>
      <c r="B435" s="145" t="s">
        <v>757</v>
      </c>
      <c r="C435" s="139" t="s">
        <v>758</v>
      </c>
      <c r="D435" s="140">
        <v>150</v>
      </c>
      <c r="E435" s="141">
        <v>0.68888888888888888</v>
      </c>
      <c r="F435" s="141">
        <v>0.58333333333333337</v>
      </c>
      <c r="G435" s="141">
        <v>0.5</v>
      </c>
      <c r="H435" s="142"/>
      <c r="I435" s="143">
        <f t="shared" si="134"/>
        <v>0</v>
      </c>
      <c r="J435" s="144">
        <f t="shared" si="135"/>
        <v>0</v>
      </c>
      <c r="K435" s="88"/>
      <c r="L435" s="88"/>
    </row>
    <row r="436" spans="1:12" hidden="1">
      <c r="A436" s="137" t="s">
        <v>1799</v>
      </c>
      <c r="B436" s="145" t="s">
        <v>759</v>
      </c>
      <c r="C436" s="139" t="s">
        <v>760</v>
      </c>
      <c r="D436" s="140">
        <v>150</v>
      </c>
      <c r="E436" s="141">
        <v>0.68888888888888888</v>
      </c>
      <c r="F436" s="141">
        <v>0.58333333333333337</v>
      </c>
      <c r="G436" s="141">
        <v>0.5</v>
      </c>
      <c r="H436" s="142"/>
      <c r="I436" s="143">
        <f t="shared" si="134"/>
        <v>0</v>
      </c>
      <c r="J436" s="144">
        <f t="shared" si="135"/>
        <v>0</v>
      </c>
      <c r="K436" s="88"/>
      <c r="L436" s="88"/>
    </row>
    <row r="437" spans="1:12" hidden="1">
      <c r="A437" s="137" t="s">
        <v>1799</v>
      </c>
      <c r="B437" s="145" t="s">
        <v>761</v>
      </c>
      <c r="C437" s="139" t="s">
        <v>762</v>
      </c>
      <c r="D437" s="140">
        <v>150</v>
      </c>
      <c r="E437" s="141">
        <v>0.68888888888888888</v>
      </c>
      <c r="F437" s="141">
        <v>0.58333333333333337</v>
      </c>
      <c r="G437" s="141">
        <v>0.5</v>
      </c>
      <c r="H437" s="142"/>
      <c r="I437" s="143">
        <f t="shared" si="134"/>
        <v>0</v>
      </c>
      <c r="J437" s="144">
        <f t="shared" si="135"/>
        <v>0</v>
      </c>
      <c r="K437" s="88"/>
      <c r="L437" s="88"/>
    </row>
    <row r="438" spans="1:12" hidden="1">
      <c r="A438" s="137" t="s">
        <v>1799</v>
      </c>
      <c r="B438" s="145" t="s">
        <v>763</v>
      </c>
      <c r="C438" s="139" t="s">
        <v>764</v>
      </c>
      <c r="D438" s="140">
        <v>150</v>
      </c>
      <c r="E438" s="141">
        <v>0.68888888888888888</v>
      </c>
      <c r="F438" s="141">
        <v>0.58333333333333337</v>
      </c>
      <c r="G438" s="141">
        <v>0.5</v>
      </c>
      <c r="H438" s="142"/>
      <c r="I438" s="143">
        <f t="shared" si="134"/>
        <v>0</v>
      </c>
      <c r="J438" s="144">
        <f t="shared" si="135"/>
        <v>0</v>
      </c>
      <c r="K438" s="88"/>
      <c r="L438" s="88"/>
    </row>
    <row r="439" spans="1:12" hidden="1">
      <c r="A439" s="137" t="s">
        <v>1799</v>
      </c>
      <c r="B439" s="145" t="s">
        <v>765</v>
      </c>
      <c r="C439" s="139" t="s">
        <v>766</v>
      </c>
      <c r="D439" s="140">
        <v>150</v>
      </c>
      <c r="E439" s="141">
        <v>0.68888888888888888</v>
      </c>
      <c r="F439" s="141">
        <v>0.58333333333333337</v>
      </c>
      <c r="G439" s="141">
        <v>0.5</v>
      </c>
      <c r="H439" s="142"/>
      <c r="I439" s="143">
        <f t="shared" si="134"/>
        <v>0</v>
      </c>
      <c r="J439" s="144">
        <f t="shared" si="135"/>
        <v>0</v>
      </c>
      <c r="K439" s="88"/>
      <c r="L439" s="88"/>
    </row>
    <row r="440" spans="1:12" hidden="1">
      <c r="A440" s="137" t="s">
        <v>1799</v>
      </c>
      <c r="B440" s="145" t="s">
        <v>767</v>
      </c>
      <c r="C440" s="139" t="s">
        <v>768</v>
      </c>
      <c r="D440" s="140">
        <v>150</v>
      </c>
      <c r="E440" s="141">
        <v>0.68888888888888888</v>
      </c>
      <c r="F440" s="141">
        <v>0.58333333333333337</v>
      </c>
      <c r="G440" s="141">
        <v>0.5</v>
      </c>
      <c r="H440" s="142"/>
      <c r="I440" s="143">
        <f t="shared" si="134"/>
        <v>0</v>
      </c>
      <c r="J440" s="144">
        <f t="shared" si="135"/>
        <v>0</v>
      </c>
      <c r="K440" s="88"/>
      <c r="L440" s="88"/>
    </row>
    <row r="441" spans="1:12" hidden="1">
      <c r="A441" s="137" t="s">
        <v>1799</v>
      </c>
      <c r="B441" s="145" t="s">
        <v>769</v>
      </c>
      <c r="C441" s="139" t="s">
        <v>770</v>
      </c>
      <c r="D441" s="140">
        <v>150</v>
      </c>
      <c r="E441" s="141">
        <v>0.68888888888888888</v>
      </c>
      <c r="F441" s="141">
        <v>0.58333333333333337</v>
      </c>
      <c r="G441" s="141">
        <v>0.5</v>
      </c>
      <c r="H441" s="142"/>
      <c r="I441" s="143">
        <f t="shared" si="134"/>
        <v>0</v>
      </c>
      <c r="J441" s="144">
        <f t="shared" si="135"/>
        <v>0</v>
      </c>
      <c r="K441" s="88"/>
      <c r="L441" s="88"/>
    </row>
    <row r="442" spans="1:12" hidden="1">
      <c r="A442" s="137" t="s">
        <v>1799</v>
      </c>
      <c r="B442" s="145" t="s">
        <v>771</v>
      </c>
      <c r="C442" s="139" t="s">
        <v>772</v>
      </c>
      <c r="D442" s="140">
        <v>150</v>
      </c>
      <c r="E442" s="141">
        <v>0.68888888888888888</v>
      </c>
      <c r="F442" s="141">
        <v>0.58333333333333337</v>
      </c>
      <c r="G442" s="141">
        <v>0.5</v>
      </c>
      <c r="H442" s="142"/>
      <c r="I442" s="143">
        <f t="shared" si="134"/>
        <v>0</v>
      </c>
      <c r="J442" s="144">
        <f t="shared" si="135"/>
        <v>0</v>
      </c>
      <c r="K442" s="88"/>
      <c r="L442" s="88"/>
    </row>
    <row r="443" spans="1:12" hidden="1">
      <c r="A443" s="137" t="s">
        <v>1799</v>
      </c>
      <c r="B443" s="145" t="s">
        <v>773</v>
      </c>
      <c r="C443" s="139" t="s">
        <v>774</v>
      </c>
      <c r="D443" s="140">
        <v>150</v>
      </c>
      <c r="E443" s="141">
        <v>0.68888888888888888</v>
      </c>
      <c r="F443" s="141">
        <v>0.58333333333333337</v>
      </c>
      <c r="G443" s="141">
        <v>0.5</v>
      </c>
      <c r="H443" s="142"/>
      <c r="I443" s="143">
        <f t="shared" si="134"/>
        <v>0</v>
      </c>
      <c r="J443" s="144">
        <f t="shared" si="135"/>
        <v>0</v>
      </c>
      <c r="K443" s="88"/>
      <c r="L443" s="88"/>
    </row>
    <row r="444" spans="1:12" hidden="1">
      <c r="A444" s="137" t="s">
        <v>1799</v>
      </c>
      <c r="B444" s="145" t="s">
        <v>775</v>
      </c>
      <c r="C444" s="139" t="s">
        <v>776</v>
      </c>
      <c r="D444" s="140">
        <v>150</v>
      </c>
      <c r="E444" s="141">
        <v>0.68888888888888888</v>
      </c>
      <c r="F444" s="141">
        <v>0.58333333333333337</v>
      </c>
      <c r="G444" s="141">
        <v>0.5</v>
      </c>
      <c r="H444" s="142"/>
      <c r="I444" s="143">
        <f t="shared" si="134"/>
        <v>0</v>
      </c>
      <c r="J444" s="144">
        <f t="shared" si="135"/>
        <v>0</v>
      </c>
      <c r="K444" s="88"/>
      <c r="L444" s="88"/>
    </row>
    <row r="445" spans="1:12" hidden="1">
      <c r="A445" s="137" t="s">
        <v>1799</v>
      </c>
      <c r="B445" s="145" t="s">
        <v>777</v>
      </c>
      <c r="C445" s="139" t="s">
        <v>778</v>
      </c>
      <c r="D445" s="140">
        <v>150</v>
      </c>
      <c r="E445" s="141">
        <v>1.711111111111111</v>
      </c>
      <c r="F445" s="141">
        <v>1.5416666666666667</v>
      </c>
      <c r="G445" s="141">
        <v>1.46875</v>
      </c>
      <c r="H445" s="142"/>
      <c r="I445" s="143">
        <f t="shared" si="134"/>
        <v>0</v>
      </c>
      <c r="J445" s="144">
        <f t="shared" si="135"/>
        <v>0</v>
      </c>
      <c r="K445" s="88"/>
      <c r="L445" s="88"/>
    </row>
    <row r="446" spans="1:12">
      <c r="A446" s="135"/>
      <c r="B446" s="128" t="s">
        <v>1496</v>
      </c>
      <c r="C446" s="83" t="s">
        <v>1497</v>
      </c>
      <c r="D446" s="84">
        <v>144</v>
      </c>
      <c r="E446" s="85">
        <v>0.68888888888888888</v>
      </c>
      <c r="F446" s="85">
        <v>0.58333333333333337</v>
      </c>
      <c r="G446" s="85">
        <v>0.5</v>
      </c>
      <c r="H446" s="27"/>
      <c r="I446" s="86">
        <f t="shared" ref="I446:I451" si="136">H446*D446</f>
        <v>0</v>
      </c>
      <c r="J446" s="87">
        <f t="shared" ref="J446:J451" si="137">IF(I446&lt;=499,SUM(I446*E446),IF(I446&lt;=999,SUM(I446*F446),IF(I446&gt;=1000,SUM(I446*G446),0)))</f>
        <v>0</v>
      </c>
      <c r="K446" s="88"/>
      <c r="L446" s="88"/>
    </row>
    <row r="447" spans="1:12">
      <c r="A447" s="135"/>
      <c r="B447" s="128" t="s">
        <v>897</v>
      </c>
      <c r="C447" s="83" t="s">
        <v>898</v>
      </c>
      <c r="D447" s="84">
        <v>144</v>
      </c>
      <c r="E447" s="85">
        <v>0.65555555555555556</v>
      </c>
      <c r="F447" s="85">
        <v>0.55208333333333337</v>
      </c>
      <c r="G447" s="85">
        <v>0.47916666666666669</v>
      </c>
      <c r="H447" s="27"/>
      <c r="I447" s="86">
        <f t="shared" si="136"/>
        <v>0</v>
      </c>
      <c r="J447" s="87">
        <f t="shared" si="137"/>
        <v>0</v>
      </c>
      <c r="K447" s="88"/>
      <c r="L447" s="88"/>
    </row>
    <row r="448" spans="1:12">
      <c r="A448" s="135"/>
      <c r="B448" s="128" t="s">
        <v>474</v>
      </c>
      <c r="C448" s="83" t="s">
        <v>475</v>
      </c>
      <c r="D448" s="84">
        <v>150</v>
      </c>
      <c r="E448" s="85">
        <v>0.78888888888888886</v>
      </c>
      <c r="F448" s="85">
        <v>0.67708333333333337</v>
      </c>
      <c r="G448" s="85">
        <v>0.60416666666666663</v>
      </c>
      <c r="H448" s="27"/>
      <c r="I448" s="86">
        <f t="shared" si="136"/>
        <v>0</v>
      </c>
      <c r="J448" s="87">
        <f t="shared" si="137"/>
        <v>0</v>
      </c>
      <c r="K448" s="88"/>
      <c r="L448" s="88"/>
    </row>
    <row r="449" spans="1:12">
      <c r="A449" s="135"/>
      <c r="B449" s="128" t="s">
        <v>1440</v>
      </c>
      <c r="C449" s="83" t="s">
        <v>1441</v>
      </c>
      <c r="D449" s="84">
        <v>150</v>
      </c>
      <c r="E449" s="85">
        <v>1.5333333333333332</v>
      </c>
      <c r="F449" s="85">
        <v>1.3750000000000002</v>
      </c>
      <c r="G449" s="85">
        <v>1.3020833333333335</v>
      </c>
      <c r="H449" s="27"/>
      <c r="I449" s="86">
        <f t="shared" si="136"/>
        <v>0</v>
      </c>
      <c r="J449" s="87">
        <f t="shared" si="137"/>
        <v>0</v>
      </c>
      <c r="K449" s="88"/>
      <c r="L449" s="88"/>
    </row>
    <row r="450" spans="1:12">
      <c r="A450" s="135"/>
      <c r="B450" s="128" t="s">
        <v>435</v>
      </c>
      <c r="C450" s="83" t="s">
        <v>436</v>
      </c>
      <c r="D450" s="84">
        <v>104</v>
      </c>
      <c r="E450" s="85">
        <v>1.822222222222222</v>
      </c>
      <c r="F450" s="85">
        <v>1.6458333333333335</v>
      </c>
      <c r="G450" s="85">
        <v>1.5625</v>
      </c>
      <c r="H450" s="27"/>
      <c r="I450" s="86">
        <f t="shared" si="136"/>
        <v>0</v>
      </c>
      <c r="J450" s="87">
        <f t="shared" si="137"/>
        <v>0</v>
      </c>
      <c r="K450" s="88"/>
      <c r="L450" s="88"/>
    </row>
    <row r="451" spans="1:12">
      <c r="A451" s="135"/>
      <c r="B451" s="128" t="s">
        <v>437</v>
      </c>
      <c r="C451" s="83" t="s">
        <v>438</v>
      </c>
      <c r="D451" s="84">
        <v>104</v>
      </c>
      <c r="E451" s="85">
        <v>1.822222222222222</v>
      </c>
      <c r="F451" s="85">
        <v>1.6458333333333335</v>
      </c>
      <c r="G451" s="85">
        <v>1.5625</v>
      </c>
      <c r="H451" s="27"/>
      <c r="I451" s="86">
        <f t="shared" si="136"/>
        <v>0</v>
      </c>
      <c r="J451" s="87">
        <f t="shared" si="137"/>
        <v>0</v>
      </c>
      <c r="K451" s="88"/>
      <c r="L451" s="88"/>
    </row>
    <row r="452" spans="1:12" hidden="1">
      <c r="A452" s="137" t="s">
        <v>1799</v>
      </c>
      <c r="B452" s="145" t="s">
        <v>1474</v>
      </c>
      <c r="C452" s="139" t="s">
        <v>1475</v>
      </c>
      <c r="D452" s="140">
        <v>150</v>
      </c>
      <c r="E452" s="141">
        <v>1.9</v>
      </c>
      <c r="F452" s="141">
        <v>1.71875</v>
      </c>
      <c r="G452" s="141">
        <v>1.6458333333333335</v>
      </c>
      <c r="H452" s="142"/>
      <c r="I452" s="143">
        <f>H452*D452</f>
        <v>0</v>
      </c>
      <c r="J452" s="144">
        <f>IF(I452&lt;=499,SUM(I452*E452),IF(I452&lt;=999,SUM(I452*F452),IF(I452&gt;=1000,SUM(I452*G452),0)))</f>
        <v>0</v>
      </c>
      <c r="K452" s="88"/>
      <c r="L452" s="88"/>
    </row>
    <row r="453" spans="1:12" hidden="1">
      <c r="A453" s="137" t="s">
        <v>1799</v>
      </c>
      <c r="B453" s="145" t="s">
        <v>1476</v>
      </c>
      <c r="C453" s="139" t="s">
        <v>1477</v>
      </c>
      <c r="D453" s="140">
        <v>104</v>
      </c>
      <c r="E453" s="141">
        <v>1.9</v>
      </c>
      <c r="F453" s="141">
        <v>1.71875</v>
      </c>
      <c r="G453" s="141">
        <v>1.6458333333333335</v>
      </c>
      <c r="H453" s="142"/>
      <c r="I453" s="143">
        <f>H453*D453</f>
        <v>0</v>
      </c>
      <c r="J453" s="144">
        <f>IF(I453&lt;=499,SUM(I453*E453),IF(I453&lt;=999,SUM(I453*F453),IF(I453&gt;=1000,SUM(I453*G453),0)))</f>
        <v>0</v>
      </c>
      <c r="K453" s="88"/>
      <c r="L453" s="88"/>
    </row>
    <row r="454" spans="1:12" hidden="1">
      <c r="A454" s="137" t="s">
        <v>1799</v>
      </c>
      <c r="B454" s="145" t="s">
        <v>791</v>
      </c>
      <c r="C454" s="139" t="s">
        <v>792</v>
      </c>
      <c r="D454" s="140">
        <v>104</v>
      </c>
      <c r="E454" s="141">
        <v>1.5333333333333332</v>
      </c>
      <c r="F454" s="141">
        <v>1.3750000000000002</v>
      </c>
      <c r="G454" s="141">
        <v>1.3020833333333335</v>
      </c>
      <c r="H454" s="142"/>
      <c r="I454" s="143">
        <f>H454*D454</f>
        <v>0</v>
      </c>
      <c r="J454" s="144">
        <f>IF(I454&lt;=499,SUM(I454*E454),IF(I454&lt;=999,SUM(I454*F454),IF(I454&gt;=1000,SUM(I454*G454),0)))</f>
        <v>0</v>
      </c>
      <c r="K454" s="88"/>
      <c r="L454" s="88"/>
    </row>
    <row r="455" spans="1:12">
      <c r="A455" s="135"/>
      <c r="B455" s="128" t="s">
        <v>439</v>
      </c>
      <c r="C455" s="83" t="s">
        <v>440</v>
      </c>
      <c r="D455" s="84">
        <v>104</v>
      </c>
      <c r="E455" s="85">
        <v>1.822222222222222</v>
      </c>
      <c r="F455" s="85">
        <v>1.6458333333333335</v>
      </c>
      <c r="G455" s="85">
        <v>1.5625</v>
      </c>
      <c r="H455" s="27"/>
      <c r="I455" s="86">
        <f t="shared" ref="I455:I457" si="138">H455*D455</f>
        <v>0</v>
      </c>
      <c r="J455" s="87">
        <f t="shared" ref="J455:J457" si="139">IF(I455&lt;=499,SUM(I455*E455),IF(I455&lt;=999,SUM(I455*F455),IF(I455&gt;=1000,SUM(I455*G455),0)))</f>
        <v>0</v>
      </c>
      <c r="K455" s="88"/>
      <c r="L455" s="88"/>
    </row>
    <row r="456" spans="1:12">
      <c r="A456" s="135"/>
      <c r="B456" s="128" t="s">
        <v>478</v>
      </c>
      <c r="C456" s="83" t="s">
        <v>479</v>
      </c>
      <c r="D456" s="84">
        <v>150</v>
      </c>
      <c r="E456" s="85">
        <v>0.65555555555555556</v>
      </c>
      <c r="F456" s="85">
        <v>0.55208333333333337</v>
      </c>
      <c r="G456" s="85">
        <v>0.47916666666666669</v>
      </c>
      <c r="H456" s="27"/>
      <c r="I456" s="86">
        <f t="shared" si="138"/>
        <v>0</v>
      </c>
      <c r="J456" s="87">
        <f t="shared" si="139"/>
        <v>0</v>
      </c>
      <c r="K456" s="88"/>
      <c r="L456" s="88"/>
    </row>
    <row r="457" spans="1:12">
      <c r="A457" s="135"/>
      <c r="B457" s="128" t="s">
        <v>1722</v>
      </c>
      <c r="C457" s="83" t="s">
        <v>1769</v>
      </c>
      <c r="D457" s="84">
        <v>150</v>
      </c>
      <c r="E457" s="85">
        <v>0.63</v>
      </c>
      <c r="F457" s="85">
        <v>0.51</v>
      </c>
      <c r="G457" s="85">
        <v>0.44</v>
      </c>
      <c r="H457" s="27"/>
      <c r="I457" s="86">
        <f t="shared" si="138"/>
        <v>0</v>
      </c>
      <c r="J457" s="87">
        <f t="shared" si="139"/>
        <v>0</v>
      </c>
      <c r="K457" s="88"/>
      <c r="L457" s="88"/>
    </row>
    <row r="458" spans="1:12" hidden="1">
      <c r="A458" s="137" t="s">
        <v>1799</v>
      </c>
      <c r="B458" s="145" t="s">
        <v>1478</v>
      </c>
      <c r="C458" s="139" t="s">
        <v>1479</v>
      </c>
      <c r="D458" s="140">
        <v>150</v>
      </c>
      <c r="E458" s="141">
        <v>1.5333333333333332</v>
      </c>
      <c r="F458" s="141">
        <v>1.3750000000000002</v>
      </c>
      <c r="G458" s="141">
        <v>1.3020833333333335</v>
      </c>
      <c r="H458" s="142"/>
      <c r="I458" s="143">
        <f>H458*D458</f>
        <v>0</v>
      </c>
      <c r="J458" s="144">
        <f>IF(I458&lt;=499,SUM(I458*E458),IF(I458&lt;=999,SUM(I458*F458),IF(I458&gt;=1000,SUM(I458*G458),0)))</f>
        <v>0</v>
      </c>
      <c r="K458" s="88"/>
      <c r="L458" s="88"/>
    </row>
    <row r="459" spans="1:12">
      <c r="A459" s="135"/>
      <c r="B459" s="128" t="s">
        <v>482</v>
      </c>
      <c r="C459" s="83" t="s">
        <v>483</v>
      </c>
      <c r="D459" s="84">
        <v>150</v>
      </c>
      <c r="E459" s="85">
        <v>1.3666666666666667</v>
      </c>
      <c r="F459" s="85">
        <v>1.21875</v>
      </c>
      <c r="G459" s="85">
        <v>1.1458333333333335</v>
      </c>
      <c r="H459" s="27"/>
      <c r="I459" s="86">
        <f t="shared" ref="I459:I463" si="140">H459*D459</f>
        <v>0</v>
      </c>
      <c r="J459" s="87">
        <f t="shared" ref="J459:J463" si="141">IF(I459&lt;=499,SUM(I459*E459),IF(I459&lt;=999,SUM(I459*F459),IF(I459&gt;=1000,SUM(I459*G459),0)))</f>
        <v>0</v>
      </c>
      <c r="K459" s="88"/>
      <c r="L459" s="88"/>
    </row>
    <row r="460" spans="1:12">
      <c r="A460" s="135"/>
      <c r="B460" s="128" t="s">
        <v>484</v>
      </c>
      <c r="C460" s="83" t="s">
        <v>485</v>
      </c>
      <c r="D460" s="84">
        <v>150</v>
      </c>
      <c r="E460" s="85">
        <v>1.3666666666666667</v>
      </c>
      <c r="F460" s="85">
        <v>1.21875</v>
      </c>
      <c r="G460" s="85">
        <v>1.1458333333333335</v>
      </c>
      <c r="H460" s="27"/>
      <c r="I460" s="86">
        <f t="shared" si="140"/>
        <v>0</v>
      </c>
      <c r="J460" s="87">
        <f t="shared" si="141"/>
        <v>0</v>
      </c>
      <c r="K460" s="88"/>
      <c r="L460" s="88"/>
    </row>
    <row r="461" spans="1:12">
      <c r="A461" s="135"/>
      <c r="B461" s="128" t="s">
        <v>486</v>
      </c>
      <c r="C461" s="83" t="s">
        <v>487</v>
      </c>
      <c r="D461" s="84">
        <v>150</v>
      </c>
      <c r="E461" s="85">
        <v>1.3666666666666667</v>
      </c>
      <c r="F461" s="85">
        <v>1.21875</v>
      </c>
      <c r="G461" s="85">
        <v>1.1458333333333335</v>
      </c>
      <c r="H461" s="27"/>
      <c r="I461" s="86">
        <f t="shared" si="140"/>
        <v>0</v>
      </c>
      <c r="J461" s="87">
        <f t="shared" si="141"/>
        <v>0</v>
      </c>
      <c r="K461" s="88"/>
      <c r="L461" s="88"/>
    </row>
    <row r="462" spans="1:12">
      <c r="A462" s="135"/>
      <c r="B462" s="128" t="s">
        <v>646</v>
      </c>
      <c r="C462" s="83" t="s">
        <v>647</v>
      </c>
      <c r="D462" s="84">
        <v>150</v>
      </c>
      <c r="E462" s="85">
        <v>0.71111111111111114</v>
      </c>
      <c r="F462" s="85">
        <v>0.60416666666666663</v>
      </c>
      <c r="G462" s="85">
        <v>0.53125</v>
      </c>
      <c r="H462" s="27"/>
      <c r="I462" s="86">
        <f t="shared" si="140"/>
        <v>0</v>
      </c>
      <c r="J462" s="87">
        <f t="shared" si="141"/>
        <v>0</v>
      </c>
      <c r="K462" s="88"/>
      <c r="L462" s="88"/>
    </row>
    <row r="463" spans="1:12">
      <c r="A463" s="135"/>
      <c r="B463" s="128" t="s">
        <v>648</v>
      </c>
      <c r="C463" s="83" t="s">
        <v>649</v>
      </c>
      <c r="D463" s="84">
        <v>150</v>
      </c>
      <c r="E463" s="85">
        <v>0.71111111111111114</v>
      </c>
      <c r="F463" s="85">
        <v>0.60416666666666663</v>
      </c>
      <c r="G463" s="85">
        <v>0.53125</v>
      </c>
      <c r="H463" s="27"/>
      <c r="I463" s="86">
        <f t="shared" si="140"/>
        <v>0</v>
      </c>
      <c r="J463" s="87">
        <f t="shared" si="141"/>
        <v>0</v>
      </c>
      <c r="K463" s="88"/>
      <c r="L463" s="88"/>
    </row>
    <row r="464" spans="1:12" hidden="1">
      <c r="A464" s="137" t="s">
        <v>1799</v>
      </c>
      <c r="B464" s="145" t="s">
        <v>809</v>
      </c>
      <c r="C464" s="139" t="s">
        <v>810</v>
      </c>
      <c r="D464" s="140">
        <v>104</v>
      </c>
      <c r="E464" s="141">
        <v>0.64444444444444438</v>
      </c>
      <c r="F464" s="141">
        <v>0.54166666666666674</v>
      </c>
      <c r="G464" s="141">
        <v>0.46875000000000006</v>
      </c>
      <c r="H464" s="142"/>
      <c r="I464" s="143">
        <f>H464*D464</f>
        <v>0</v>
      </c>
      <c r="J464" s="144">
        <f>IF(I464&lt;=499,SUM(I464*E464),IF(I464&lt;=999,SUM(I464*F464),IF(I464&gt;=1000,SUM(I464*G464),0)))</f>
        <v>0</v>
      </c>
      <c r="K464" s="88"/>
      <c r="L464" s="88"/>
    </row>
    <row r="465" spans="1:12">
      <c r="A465" s="135"/>
      <c r="B465" s="128" t="s">
        <v>650</v>
      </c>
      <c r="C465" s="83" t="s">
        <v>651</v>
      </c>
      <c r="D465" s="84">
        <v>150</v>
      </c>
      <c r="E465" s="85">
        <v>0.71111111111111114</v>
      </c>
      <c r="F465" s="85">
        <v>0.60416666666666663</v>
      </c>
      <c r="G465" s="85">
        <v>0.53125</v>
      </c>
      <c r="H465" s="27"/>
      <c r="I465" s="86">
        <f t="shared" ref="I465:I468" si="142">H465*D465</f>
        <v>0</v>
      </c>
      <c r="J465" s="87">
        <f t="shared" ref="J465:J468" si="143">IF(I465&lt;=499,SUM(I465*E465),IF(I465&lt;=999,SUM(I465*F465),IF(I465&gt;=1000,SUM(I465*G465),0)))</f>
        <v>0</v>
      </c>
      <c r="K465" s="88"/>
      <c r="L465" s="88"/>
    </row>
    <row r="466" spans="1:12">
      <c r="A466" s="135"/>
      <c r="B466" s="128" t="s">
        <v>1728</v>
      </c>
      <c r="C466" s="83" t="s">
        <v>1770</v>
      </c>
      <c r="D466" s="84">
        <v>150</v>
      </c>
      <c r="E466" s="85">
        <v>0.6</v>
      </c>
      <c r="F466" s="85">
        <v>0.48</v>
      </c>
      <c r="G466" s="85">
        <v>0.41</v>
      </c>
      <c r="H466" s="27"/>
      <c r="I466" s="86">
        <f t="shared" si="142"/>
        <v>0</v>
      </c>
      <c r="J466" s="87">
        <f t="shared" si="143"/>
        <v>0</v>
      </c>
      <c r="K466" s="88"/>
      <c r="L466" s="88"/>
    </row>
    <row r="467" spans="1:12">
      <c r="A467" s="135"/>
      <c r="B467" s="128" t="s">
        <v>644</v>
      </c>
      <c r="C467" s="83" t="s">
        <v>645</v>
      </c>
      <c r="D467" s="84">
        <v>150</v>
      </c>
      <c r="E467" s="85">
        <v>0.71111111111111114</v>
      </c>
      <c r="F467" s="85">
        <v>0.60416666666666663</v>
      </c>
      <c r="G467" s="85">
        <v>0.53125</v>
      </c>
      <c r="H467" s="27"/>
      <c r="I467" s="86">
        <f t="shared" si="142"/>
        <v>0</v>
      </c>
      <c r="J467" s="87">
        <f t="shared" si="143"/>
        <v>0</v>
      </c>
      <c r="K467" s="88"/>
      <c r="L467" s="88"/>
    </row>
    <row r="468" spans="1:12">
      <c r="A468" s="135"/>
      <c r="B468" s="128" t="s">
        <v>640</v>
      </c>
      <c r="C468" s="83" t="s">
        <v>641</v>
      </c>
      <c r="D468" s="84">
        <v>150</v>
      </c>
      <c r="E468" s="85">
        <v>0.71111111111111114</v>
      </c>
      <c r="F468" s="85">
        <v>0.60416666666666663</v>
      </c>
      <c r="G468" s="85">
        <v>0.53125</v>
      </c>
      <c r="H468" s="27"/>
      <c r="I468" s="86">
        <f t="shared" si="142"/>
        <v>0</v>
      </c>
      <c r="J468" s="87">
        <f t="shared" si="143"/>
        <v>0</v>
      </c>
      <c r="K468" s="88"/>
      <c r="L468" s="88"/>
    </row>
    <row r="469" spans="1:12" hidden="1">
      <c r="A469" s="137" t="s">
        <v>1799</v>
      </c>
      <c r="B469" s="145" t="s">
        <v>819</v>
      </c>
      <c r="C469" s="139" t="s">
        <v>820</v>
      </c>
      <c r="D469" s="140">
        <v>104</v>
      </c>
      <c r="E469" s="141">
        <v>0.58888888888888891</v>
      </c>
      <c r="F469" s="141">
        <v>0.48958333333333337</v>
      </c>
      <c r="G469" s="141">
        <v>0.42708333333333337</v>
      </c>
      <c r="H469" s="142"/>
      <c r="I469" s="143">
        <f t="shared" ref="I469:I492" si="144">H469*D469</f>
        <v>0</v>
      </c>
      <c r="J469" s="144">
        <f t="shared" ref="J469:J492" si="145">IF(I469&lt;=499,SUM(I469*E469),IF(I469&lt;=999,SUM(I469*F469),IF(I469&gt;=1000,SUM(I469*G469),0)))</f>
        <v>0</v>
      </c>
      <c r="K469" s="88"/>
      <c r="L469" s="88"/>
    </row>
    <row r="470" spans="1:12">
      <c r="A470" s="135"/>
      <c r="B470" s="128" t="s">
        <v>642</v>
      </c>
      <c r="C470" s="83" t="s">
        <v>643</v>
      </c>
      <c r="D470" s="84">
        <v>150</v>
      </c>
      <c r="E470" s="85">
        <v>0.71111111111111114</v>
      </c>
      <c r="F470" s="85">
        <v>0.60416666666666663</v>
      </c>
      <c r="G470" s="85">
        <v>0.53125</v>
      </c>
      <c r="H470" s="27"/>
      <c r="I470" s="86">
        <f t="shared" si="144"/>
        <v>0</v>
      </c>
      <c r="J470" s="87">
        <f t="shared" si="145"/>
        <v>0</v>
      </c>
      <c r="K470" s="88"/>
      <c r="L470" s="88"/>
    </row>
    <row r="471" spans="1:12" hidden="1">
      <c r="A471" s="137" t="s">
        <v>1799</v>
      </c>
      <c r="B471" s="145" t="s">
        <v>823</v>
      </c>
      <c r="C471" s="139" t="s">
        <v>824</v>
      </c>
      <c r="D471" s="140">
        <v>104</v>
      </c>
      <c r="E471" s="141">
        <v>0.58888888888888891</v>
      </c>
      <c r="F471" s="141">
        <v>0.48958333333333337</v>
      </c>
      <c r="G471" s="141">
        <v>0.42708333333333337</v>
      </c>
      <c r="H471" s="142"/>
      <c r="I471" s="143">
        <f t="shared" si="144"/>
        <v>0</v>
      </c>
      <c r="J471" s="144">
        <f t="shared" si="145"/>
        <v>0</v>
      </c>
      <c r="K471" s="88"/>
      <c r="L471" s="88"/>
    </row>
    <row r="472" spans="1:12">
      <c r="A472" s="135"/>
      <c r="B472" s="128" t="s">
        <v>530</v>
      </c>
      <c r="C472" s="83" t="s">
        <v>531</v>
      </c>
      <c r="D472" s="84">
        <v>150</v>
      </c>
      <c r="E472" s="85">
        <v>1.7222222222222223</v>
      </c>
      <c r="F472" s="85">
        <v>1.5520833333333335</v>
      </c>
      <c r="G472" s="85">
        <v>1.4791666666666667</v>
      </c>
      <c r="H472" s="27"/>
      <c r="I472" s="86">
        <f t="shared" si="144"/>
        <v>0</v>
      </c>
      <c r="J472" s="87">
        <f t="shared" si="145"/>
        <v>0</v>
      </c>
      <c r="K472" s="88"/>
      <c r="L472" s="88"/>
    </row>
    <row r="473" spans="1:12" hidden="1">
      <c r="A473" s="137" t="s">
        <v>1799</v>
      </c>
      <c r="B473" s="145" t="s">
        <v>827</v>
      </c>
      <c r="C473" s="139" t="s">
        <v>828</v>
      </c>
      <c r="D473" s="140">
        <v>104</v>
      </c>
      <c r="E473" s="141">
        <v>0.58888888888888891</v>
      </c>
      <c r="F473" s="141">
        <v>0.48958333333333337</v>
      </c>
      <c r="G473" s="141">
        <v>0.42708333333333337</v>
      </c>
      <c r="H473" s="142"/>
      <c r="I473" s="143">
        <f t="shared" si="144"/>
        <v>0</v>
      </c>
      <c r="J473" s="144">
        <f t="shared" si="145"/>
        <v>0</v>
      </c>
      <c r="K473" s="88"/>
      <c r="L473" s="88"/>
    </row>
    <row r="474" spans="1:12">
      <c r="A474" s="135"/>
      <c r="B474" s="128" t="s">
        <v>518</v>
      </c>
      <c r="C474" s="83" t="s">
        <v>519</v>
      </c>
      <c r="D474" s="84">
        <v>104</v>
      </c>
      <c r="E474" s="85">
        <v>0.78888888888888886</v>
      </c>
      <c r="F474" s="85">
        <v>0.67708333333333337</v>
      </c>
      <c r="G474" s="85">
        <v>0.60416666666666663</v>
      </c>
      <c r="H474" s="27"/>
      <c r="I474" s="86">
        <f t="shared" si="144"/>
        <v>0</v>
      </c>
      <c r="J474" s="87">
        <f t="shared" si="145"/>
        <v>0</v>
      </c>
      <c r="K474" s="88"/>
      <c r="L474" s="88"/>
    </row>
    <row r="475" spans="1:12" hidden="1">
      <c r="A475" s="137" t="s">
        <v>1799</v>
      </c>
      <c r="B475" s="145" t="s">
        <v>831</v>
      </c>
      <c r="C475" s="139" t="s">
        <v>832</v>
      </c>
      <c r="D475" s="140">
        <v>104</v>
      </c>
      <c r="E475" s="141">
        <v>1.0333333333333334</v>
      </c>
      <c r="F475" s="141">
        <v>0.90625</v>
      </c>
      <c r="G475" s="141">
        <v>0.83333333333333337</v>
      </c>
      <c r="H475" s="142"/>
      <c r="I475" s="143">
        <f t="shared" si="144"/>
        <v>0</v>
      </c>
      <c r="J475" s="144">
        <f t="shared" si="145"/>
        <v>0</v>
      </c>
      <c r="K475" s="88"/>
      <c r="L475" s="88"/>
    </row>
    <row r="476" spans="1:12" hidden="1">
      <c r="A476" s="137" t="s">
        <v>1799</v>
      </c>
      <c r="B476" s="145" t="s">
        <v>833</v>
      </c>
      <c r="C476" s="139" t="s">
        <v>834</v>
      </c>
      <c r="D476" s="140">
        <v>104</v>
      </c>
      <c r="E476" s="141">
        <v>1.0333333333333334</v>
      </c>
      <c r="F476" s="141">
        <v>0.90625</v>
      </c>
      <c r="G476" s="141">
        <v>0.83333333333333337</v>
      </c>
      <c r="H476" s="142"/>
      <c r="I476" s="143">
        <f t="shared" si="144"/>
        <v>0</v>
      </c>
      <c r="J476" s="144">
        <f t="shared" si="145"/>
        <v>0</v>
      </c>
      <c r="K476" s="88"/>
      <c r="L476" s="88"/>
    </row>
    <row r="477" spans="1:12" hidden="1">
      <c r="A477" s="137" t="s">
        <v>1799</v>
      </c>
      <c r="B477" s="145" t="s">
        <v>835</v>
      </c>
      <c r="C477" s="139" t="s">
        <v>836</v>
      </c>
      <c r="D477" s="140">
        <v>104</v>
      </c>
      <c r="E477" s="141">
        <v>1.0333333333333334</v>
      </c>
      <c r="F477" s="141">
        <v>0.90625</v>
      </c>
      <c r="G477" s="141">
        <v>0.83333333333333337</v>
      </c>
      <c r="H477" s="142"/>
      <c r="I477" s="143">
        <f t="shared" si="144"/>
        <v>0</v>
      </c>
      <c r="J477" s="144">
        <f t="shared" si="145"/>
        <v>0</v>
      </c>
      <c r="K477" s="88"/>
      <c r="L477" s="88"/>
    </row>
    <row r="478" spans="1:12" hidden="1">
      <c r="A478" s="137" t="s">
        <v>1799</v>
      </c>
      <c r="B478" s="145" t="s">
        <v>837</v>
      </c>
      <c r="C478" s="139" t="s">
        <v>838</v>
      </c>
      <c r="D478" s="140">
        <v>104</v>
      </c>
      <c r="E478" s="141">
        <v>1.0333333333333334</v>
      </c>
      <c r="F478" s="141">
        <v>0.90625</v>
      </c>
      <c r="G478" s="141">
        <v>0.83333333333333337</v>
      </c>
      <c r="H478" s="142"/>
      <c r="I478" s="143">
        <f t="shared" si="144"/>
        <v>0</v>
      </c>
      <c r="J478" s="144">
        <f t="shared" si="145"/>
        <v>0</v>
      </c>
      <c r="K478" s="88"/>
      <c r="L478" s="88"/>
    </row>
    <row r="479" spans="1:12" hidden="1">
      <c r="A479" s="137" t="s">
        <v>1799</v>
      </c>
      <c r="B479" s="145" t="s">
        <v>839</v>
      </c>
      <c r="C479" s="139" t="s">
        <v>840</v>
      </c>
      <c r="D479" s="140">
        <v>104</v>
      </c>
      <c r="E479" s="141">
        <v>1.0333333333333334</v>
      </c>
      <c r="F479" s="141">
        <v>0.90625</v>
      </c>
      <c r="G479" s="141">
        <v>0.83333333333333337</v>
      </c>
      <c r="H479" s="142"/>
      <c r="I479" s="143">
        <f t="shared" si="144"/>
        <v>0</v>
      </c>
      <c r="J479" s="144">
        <f t="shared" si="145"/>
        <v>0</v>
      </c>
      <c r="K479" s="88"/>
      <c r="L479" s="88"/>
    </row>
    <row r="480" spans="1:12">
      <c r="A480" s="135"/>
      <c r="B480" s="128" t="s">
        <v>522</v>
      </c>
      <c r="C480" s="83" t="s">
        <v>523</v>
      </c>
      <c r="D480" s="84">
        <v>104</v>
      </c>
      <c r="E480" s="85">
        <v>1.7222222222222223</v>
      </c>
      <c r="F480" s="85">
        <v>1.5520833333333335</v>
      </c>
      <c r="G480" s="85">
        <v>1.4791666666666667</v>
      </c>
      <c r="H480" s="27"/>
      <c r="I480" s="86">
        <f t="shared" si="144"/>
        <v>0</v>
      </c>
      <c r="J480" s="87">
        <f t="shared" si="145"/>
        <v>0</v>
      </c>
      <c r="K480" s="88"/>
      <c r="L480" s="88"/>
    </row>
    <row r="481" spans="1:12" hidden="1">
      <c r="A481" s="137" t="s">
        <v>1799</v>
      </c>
      <c r="B481" s="145" t="s">
        <v>841</v>
      </c>
      <c r="C481" s="139" t="s">
        <v>842</v>
      </c>
      <c r="D481" s="140">
        <v>144</v>
      </c>
      <c r="E481" s="141">
        <v>0.57777777777777783</v>
      </c>
      <c r="F481" s="141">
        <v>0.47916666666666669</v>
      </c>
      <c r="G481" s="141">
        <v>0.40625000000000006</v>
      </c>
      <c r="H481" s="142"/>
      <c r="I481" s="143">
        <f t="shared" si="144"/>
        <v>0</v>
      </c>
      <c r="J481" s="144">
        <f t="shared" si="145"/>
        <v>0</v>
      </c>
      <c r="K481" s="88"/>
      <c r="L481" s="88"/>
    </row>
    <row r="482" spans="1:12" hidden="1">
      <c r="A482" s="137" t="s">
        <v>1799</v>
      </c>
      <c r="B482" s="145" t="s">
        <v>843</v>
      </c>
      <c r="C482" s="139" t="s">
        <v>844</v>
      </c>
      <c r="D482" s="140">
        <v>150</v>
      </c>
      <c r="E482" s="141">
        <v>0.62222222222222223</v>
      </c>
      <c r="F482" s="141">
        <v>0.52083333333333337</v>
      </c>
      <c r="G482" s="141">
        <v>0.4375</v>
      </c>
      <c r="H482" s="142"/>
      <c r="I482" s="143">
        <f t="shared" si="144"/>
        <v>0</v>
      </c>
      <c r="J482" s="144">
        <f t="shared" si="145"/>
        <v>0</v>
      </c>
      <c r="K482" s="88"/>
      <c r="L482" s="88"/>
    </row>
    <row r="483" spans="1:12" hidden="1">
      <c r="A483" s="137" t="s">
        <v>1799</v>
      </c>
      <c r="B483" s="145" t="s">
        <v>845</v>
      </c>
      <c r="C483" s="139" t="s">
        <v>846</v>
      </c>
      <c r="D483" s="140">
        <v>150</v>
      </c>
      <c r="E483" s="141">
        <v>0.58888888888888891</v>
      </c>
      <c r="F483" s="141">
        <v>0.48958333333333337</v>
      </c>
      <c r="G483" s="141">
        <v>0.42708333333333337</v>
      </c>
      <c r="H483" s="142"/>
      <c r="I483" s="143">
        <f t="shared" si="144"/>
        <v>0</v>
      </c>
      <c r="J483" s="144">
        <f t="shared" si="145"/>
        <v>0</v>
      </c>
      <c r="K483" s="88"/>
      <c r="L483" s="88"/>
    </row>
    <row r="484" spans="1:12">
      <c r="A484" s="135"/>
      <c r="B484" s="128" t="s">
        <v>524</v>
      </c>
      <c r="C484" s="83" t="s">
        <v>525</v>
      </c>
      <c r="D484" s="84">
        <v>104</v>
      </c>
      <c r="E484" s="85">
        <v>0.88888888888888895</v>
      </c>
      <c r="F484" s="85">
        <v>0.77083333333333337</v>
      </c>
      <c r="G484" s="85">
        <v>0.68750000000000011</v>
      </c>
      <c r="H484" s="27"/>
      <c r="I484" s="86">
        <f t="shared" si="144"/>
        <v>0</v>
      </c>
      <c r="J484" s="87">
        <f t="shared" si="145"/>
        <v>0</v>
      </c>
      <c r="K484" s="88"/>
      <c r="L484" s="88"/>
    </row>
    <row r="485" spans="1:12" hidden="1">
      <c r="A485" s="137" t="s">
        <v>1799</v>
      </c>
      <c r="B485" s="145" t="s">
        <v>1484</v>
      </c>
      <c r="C485" s="139" t="s">
        <v>1485</v>
      </c>
      <c r="D485" s="140">
        <v>150</v>
      </c>
      <c r="E485" s="141">
        <v>0.58888888888888891</v>
      </c>
      <c r="F485" s="141">
        <v>0.48958333333333337</v>
      </c>
      <c r="G485" s="141">
        <v>0.42708333333333337</v>
      </c>
      <c r="H485" s="142"/>
      <c r="I485" s="143">
        <f t="shared" si="144"/>
        <v>0</v>
      </c>
      <c r="J485" s="144">
        <f t="shared" si="145"/>
        <v>0</v>
      </c>
      <c r="K485" s="88"/>
      <c r="L485" s="88"/>
    </row>
    <row r="486" spans="1:12">
      <c r="A486" s="135"/>
      <c r="B486" s="128" t="s">
        <v>526</v>
      </c>
      <c r="C486" s="83" t="s">
        <v>527</v>
      </c>
      <c r="D486" s="84">
        <v>104</v>
      </c>
      <c r="E486" s="85">
        <v>1.7222222222222223</v>
      </c>
      <c r="F486" s="85">
        <v>1.5520833333333335</v>
      </c>
      <c r="G486" s="85">
        <v>1.4791666666666667</v>
      </c>
      <c r="H486" s="27"/>
      <c r="I486" s="86">
        <f t="shared" si="144"/>
        <v>0</v>
      </c>
      <c r="J486" s="87">
        <f t="shared" si="145"/>
        <v>0</v>
      </c>
      <c r="K486" s="88"/>
      <c r="L486" s="88"/>
    </row>
    <row r="487" spans="1:12" hidden="1">
      <c r="A487" s="137" t="s">
        <v>1799</v>
      </c>
      <c r="B487" s="145" t="s">
        <v>849</v>
      </c>
      <c r="C487" s="139" t="s">
        <v>850</v>
      </c>
      <c r="D487" s="140">
        <v>144</v>
      </c>
      <c r="E487" s="141">
        <v>0.88888888888888895</v>
      </c>
      <c r="F487" s="141">
        <v>0.77083333333333337</v>
      </c>
      <c r="G487" s="141">
        <v>0.68750000000000011</v>
      </c>
      <c r="H487" s="142"/>
      <c r="I487" s="143">
        <f t="shared" si="144"/>
        <v>0</v>
      </c>
      <c r="J487" s="144">
        <f t="shared" si="145"/>
        <v>0</v>
      </c>
      <c r="K487" s="88"/>
      <c r="L487" s="88"/>
    </row>
    <row r="488" spans="1:12" hidden="1">
      <c r="A488" s="137" t="s">
        <v>1799</v>
      </c>
      <c r="B488" s="145" t="s">
        <v>851</v>
      </c>
      <c r="C488" s="139" t="s">
        <v>852</v>
      </c>
      <c r="D488" s="140">
        <v>150</v>
      </c>
      <c r="E488" s="141">
        <v>1.4444444444444444</v>
      </c>
      <c r="F488" s="141">
        <v>1.2916666666666667</v>
      </c>
      <c r="G488" s="141">
        <v>1.21875</v>
      </c>
      <c r="H488" s="142"/>
      <c r="I488" s="143">
        <f t="shared" si="144"/>
        <v>0</v>
      </c>
      <c r="J488" s="144">
        <f t="shared" si="145"/>
        <v>0</v>
      </c>
      <c r="K488" s="88"/>
      <c r="L488" s="88"/>
    </row>
    <row r="489" spans="1:12">
      <c r="A489" s="135"/>
      <c r="B489" s="128" t="s">
        <v>528</v>
      </c>
      <c r="C489" s="83" t="s">
        <v>529</v>
      </c>
      <c r="D489" s="84">
        <v>104</v>
      </c>
      <c r="E489" s="85">
        <v>1.7222222222222223</v>
      </c>
      <c r="F489" s="85">
        <v>1.5520833333333335</v>
      </c>
      <c r="G489" s="85">
        <v>1.4791666666666667</v>
      </c>
      <c r="H489" s="27"/>
      <c r="I489" s="86">
        <f t="shared" si="144"/>
        <v>0</v>
      </c>
      <c r="J489" s="87">
        <f t="shared" si="145"/>
        <v>0</v>
      </c>
      <c r="K489" s="88"/>
      <c r="L489" s="88"/>
    </row>
    <row r="490" spans="1:12" hidden="1">
      <c r="A490" s="137" t="s">
        <v>1799</v>
      </c>
      <c r="B490" s="145" t="s">
        <v>853</v>
      </c>
      <c r="C490" s="139" t="s">
        <v>854</v>
      </c>
      <c r="D490" s="140">
        <v>150</v>
      </c>
      <c r="E490" s="141">
        <v>0.64444444444444438</v>
      </c>
      <c r="F490" s="141">
        <v>0.54166666666666674</v>
      </c>
      <c r="G490" s="141">
        <v>0.46875000000000006</v>
      </c>
      <c r="H490" s="142"/>
      <c r="I490" s="143">
        <f t="shared" si="144"/>
        <v>0</v>
      </c>
      <c r="J490" s="144">
        <f t="shared" si="145"/>
        <v>0</v>
      </c>
      <c r="K490" s="88"/>
      <c r="L490" s="88"/>
    </row>
    <row r="491" spans="1:12">
      <c r="A491" s="135"/>
      <c r="B491" s="128" t="s">
        <v>532</v>
      </c>
      <c r="C491" s="83" t="s">
        <v>533</v>
      </c>
      <c r="D491" s="84">
        <v>150</v>
      </c>
      <c r="E491" s="85">
        <v>1.7222222222222223</v>
      </c>
      <c r="F491" s="85">
        <v>1.5520833333333335</v>
      </c>
      <c r="G491" s="85">
        <v>1.4791666666666667</v>
      </c>
      <c r="H491" s="27"/>
      <c r="I491" s="86">
        <f t="shared" si="144"/>
        <v>0</v>
      </c>
      <c r="J491" s="87">
        <f t="shared" si="145"/>
        <v>0</v>
      </c>
      <c r="K491" s="88"/>
      <c r="L491" s="88"/>
    </row>
    <row r="492" spans="1:12" hidden="1">
      <c r="A492" s="137" t="s">
        <v>1799</v>
      </c>
      <c r="B492" s="145" t="s">
        <v>857</v>
      </c>
      <c r="C492" s="139" t="s">
        <v>858</v>
      </c>
      <c r="D492" s="140">
        <v>150</v>
      </c>
      <c r="E492" s="141">
        <v>0.64444444444444438</v>
      </c>
      <c r="F492" s="141">
        <v>0.54166666666666674</v>
      </c>
      <c r="G492" s="141">
        <v>0.46875000000000006</v>
      </c>
      <c r="H492" s="142"/>
      <c r="I492" s="143">
        <f t="shared" si="144"/>
        <v>0</v>
      </c>
      <c r="J492" s="144">
        <f t="shared" si="145"/>
        <v>0</v>
      </c>
      <c r="K492" s="88"/>
      <c r="L492" s="88"/>
    </row>
    <row r="493" spans="1:12">
      <c r="A493" s="135"/>
      <c r="B493" s="128" t="s">
        <v>534</v>
      </c>
      <c r="C493" s="83" t="s">
        <v>535</v>
      </c>
      <c r="D493" s="84">
        <v>104</v>
      </c>
      <c r="E493" s="85">
        <v>0.78888888888888886</v>
      </c>
      <c r="F493" s="85">
        <v>0.67708333333333337</v>
      </c>
      <c r="G493" s="85">
        <v>0.60416666666666663</v>
      </c>
      <c r="H493" s="27"/>
      <c r="I493" s="86">
        <f t="shared" ref="I493:I494" si="146">H493*D493</f>
        <v>0</v>
      </c>
      <c r="J493" s="87">
        <f t="shared" ref="J493:J494" si="147">IF(I493&lt;=499,SUM(I493*E493),IF(I493&lt;=999,SUM(I493*F493),IF(I493&gt;=1000,SUM(I493*G493),0)))</f>
        <v>0</v>
      </c>
      <c r="K493" s="88"/>
      <c r="L493" s="88"/>
    </row>
    <row r="494" spans="1:12">
      <c r="A494" s="135"/>
      <c r="B494" s="128" t="s">
        <v>538</v>
      </c>
      <c r="C494" s="83" t="s">
        <v>539</v>
      </c>
      <c r="D494" s="84">
        <v>104</v>
      </c>
      <c r="E494" s="85">
        <v>0.78888888888888886</v>
      </c>
      <c r="F494" s="85">
        <v>0.67708333333333337</v>
      </c>
      <c r="G494" s="85">
        <v>0.60416666666666663</v>
      </c>
      <c r="H494" s="27"/>
      <c r="I494" s="86">
        <f t="shared" si="146"/>
        <v>0</v>
      </c>
      <c r="J494" s="87">
        <f t="shared" si="147"/>
        <v>0</v>
      </c>
      <c r="K494" s="88"/>
      <c r="L494" s="88"/>
    </row>
    <row r="495" spans="1:12" hidden="1">
      <c r="A495" s="137" t="s">
        <v>1799</v>
      </c>
      <c r="B495" s="145" t="s">
        <v>861</v>
      </c>
      <c r="C495" s="139" t="s">
        <v>862</v>
      </c>
      <c r="D495" s="140">
        <v>144</v>
      </c>
      <c r="E495" s="141">
        <v>0.58888888888888891</v>
      </c>
      <c r="F495" s="141">
        <v>0.48958333333333337</v>
      </c>
      <c r="G495" s="141">
        <v>0.42708333333333337</v>
      </c>
      <c r="H495" s="142"/>
      <c r="I495" s="143">
        <f>H495*D495</f>
        <v>0</v>
      </c>
      <c r="J495" s="144">
        <f>IF(I495&lt;=499,SUM(I495*E495),IF(I495&lt;=999,SUM(I495*F495),IF(I495&gt;=1000,SUM(I495*G495),0)))</f>
        <v>0</v>
      </c>
      <c r="K495" s="88"/>
      <c r="L495" s="88"/>
    </row>
    <row r="496" spans="1:12" hidden="1">
      <c r="A496" s="137" t="s">
        <v>1799</v>
      </c>
      <c r="B496" s="145" t="s">
        <v>863</v>
      </c>
      <c r="C496" s="139" t="s">
        <v>864</v>
      </c>
      <c r="D496" s="140">
        <v>144</v>
      </c>
      <c r="E496" s="141">
        <v>0.58888888888888891</v>
      </c>
      <c r="F496" s="141">
        <v>0.48958333333333337</v>
      </c>
      <c r="G496" s="141">
        <v>0.42708333333333337</v>
      </c>
      <c r="H496" s="142"/>
      <c r="I496" s="143">
        <f>H496*D496</f>
        <v>0</v>
      </c>
      <c r="J496" s="144">
        <f>IF(I496&lt;=499,SUM(I496*E496),IF(I496&lt;=999,SUM(I496*F496),IF(I496&gt;=1000,SUM(I496*G496),0)))</f>
        <v>0</v>
      </c>
      <c r="K496" s="88"/>
      <c r="L496" s="88"/>
    </row>
    <row r="497" spans="1:12">
      <c r="A497" s="135"/>
      <c r="B497" s="128" t="s">
        <v>540</v>
      </c>
      <c r="C497" s="83" t="s">
        <v>541</v>
      </c>
      <c r="D497" s="84">
        <v>104</v>
      </c>
      <c r="E497" s="85">
        <v>0.84444444444444444</v>
      </c>
      <c r="F497" s="85">
        <v>0.72916666666666663</v>
      </c>
      <c r="G497" s="85">
        <v>0.65625</v>
      </c>
      <c r="H497" s="27"/>
      <c r="I497" s="86">
        <f t="shared" ref="I497:I498" si="148">H497*D497</f>
        <v>0</v>
      </c>
      <c r="J497" s="87">
        <f t="shared" ref="J497:J498" si="149">IF(I497&lt;=499,SUM(I497*E497),IF(I497&lt;=999,SUM(I497*F497),IF(I497&gt;=1000,SUM(I497*G497),0)))</f>
        <v>0</v>
      </c>
      <c r="K497" s="88"/>
      <c r="L497" s="88"/>
    </row>
    <row r="498" spans="1:12">
      <c r="A498" s="135"/>
      <c r="B498" s="128" t="s">
        <v>1723</v>
      </c>
      <c r="C498" s="83" t="s">
        <v>1771</v>
      </c>
      <c r="D498" s="84">
        <v>104</v>
      </c>
      <c r="E498" s="85">
        <v>0.71</v>
      </c>
      <c r="F498" s="85">
        <v>0.59</v>
      </c>
      <c r="G498" s="85">
        <v>0.52</v>
      </c>
      <c r="H498" s="27"/>
      <c r="I498" s="86">
        <f t="shared" si="148"/>
        <v>0</v>
      </c>
      <c r="J498" s="87">
        <f t="shared" si="149"/>
        <v>0</v>
      </c>
      <c r="K498" s="88"/>
      <c r="L498" s="88"/>
    </row>
    <row r="499" spans="1:12" hidden="1">
      <c r="A499" s="137" t="s">
        <v>1799</v>
      </c>
      <c r="B499" s="145" t="s">
        <v>869</v>
      </c>
      <c r="C499" s="139" t="s">
        <v>870</v>
      </c>
      <c r="D499" s="140">
        <v>144</v>
      </c>
      <c r="E499" s="141">
        <v>0.77777777777777768</v>
      </c>
      <c r="F499" s="141">
        <v>0.66666666666666674</v>
      </c>
      <c r="G499" s="141">
        <v>0.59375000000000011</v>
      </c>
      <c r="H499" s="142"/>
      <c r="I499" s="143">
        <f>H499*D499</f>
        <v>0</v>
      </c>
      <c r="J499" s="144">
        <f>IF(I499&lt;=499,SUM(I499*E499),IF(I499&lt;=999,SUM(I499*F499),IF(I499&gt;=1000,SUM(I499*G499),0)))</f>
        <v>0</v>
      </c>
      <c r="K499" s="88"/>
      <c r="L499" s="88"/>
    </row>
    <row r="500" spans="1:12" hidden="1">
      <c r="A500" s="137" t="s">
        <v>1799</v>
      </c>
      <c r="B500" s="145" t="s">
        <v>871</v>
      </c>
      <c r="C500" s="139" t="s">
        <v>872</v>
      </c>
      <c r="D500" s="140">
        <v>144</v>
      </c>
      <c r="E500" s="141">
        <v>0.58888888888888891</v>
      </c>
      <c r="F500" s="141">
        <v>0.48958333333333337</v>
      </c>
      <c r="G500" s="141">
        <v>0.42708333333333337</v>
      </c>
      <c r="H500" s="142"/>
      <c r="I500" s="143">
        <f>H500*D500</f>
        <v>0</v>
      </c>
      <c r="J500" s="144">
        <f>IF(I500&lt;=499,SUM(I500*E500),IF(I500&lt;=999,SUM(I500*F500),IF(I500&gt;=1000,SUM(I500*G500),0)))</f>
        <v>0</v>
      </c>
      <c r="K500" s="88"/>
      <c r="L500" s="88"/>
    </row>
    <row r="501" spans="1:12" hidden="1">
      <c r="A501" s="137" t="s">
        <v>1799</v>
      </c>
      <c r="B501" s="145" t="s">
        <v>873</v>
      </c>
      <c r="C501" s="139" t="s">
        <v>874</v>
      </c>
      <c r="D501" s="140">
        <v>144</v>
      </c>
      <c r="E501" s="141">
        <v>0.77777777777777768</v>
      </c>
      <c r="F501" s="141">
        <v>0.66666666666666674</v>
      </c>
      <c r="G501" s="141">
        <v>0.59375000000000011</v>
      </c>
      <c r="H501" s="142"/>
      <c r="I501" s="143">
        <f>H501*D501</f>
        <v>0</v>
      </c>
      <c r="J501" s="144">
        <f>IF(I501&lt;=499,SUM(I501*E501),IF(I501&lt;=999,SUM(I501*F501),IF(I501&gt;=1000,SUM(I501*G501),0)))</f>
        <v>0</v>
      </c>
      <c r="K501" s="88"/>
      <c r="L501" s="88"/>
    </row>
    <row r="502" spans="1:12">
      <c r="A502" s="135"/>
      <c r="B502" s="128" t="s">
        <v>735</v>
      </c>
      <c r="C502" s="83" t="s">
        <v>736</v>
      </c>
      <c r="D502" s="84">
        <v>150</v>
      </c>
      <c r="E502" s="85">
        <v>1.1111111111111112</v>
      </c>
      <c r="F502" s="85">
        <v>0.97916666666666674</v>
      </c>
      <c r="G502" s="85">
        <v>0.90625</v>
      </c>
      <c r="H502" s="27"/>
      <c r="I502" s="86">
        <f t="shared" ref="I502:I503" si="150">H502*D502</f>
        <v>0</v>
      </c>
      <c r="J502" s="87">
        <f t="shared" ref="J502:J503" si="151">IF(I502&lt;=499,SUM(I502*E502),IF(I502&lt;=999,SUM(I502*F502),IF(I502&gt;=1000,SUM(I502*G502),0)))</f>
        <v>0</v>
      </c>
      <c r="K502" s="88"/>
      <c r="L502" s="88"/>
    </row>
    <row r="503" spans="1:12">
      <c r="A503" s="135"/>
      <c r="B503" s="128" t="s">
        <v>733</v>
      </c>
      <c r="C503" s="83" t="s">
        <v>734</v>
      </c>
      <c r="D503" s="84">
        <v>150</v>
      </c>
      <c r="E503" s="85">
        <v>1.1111111111111112</v>
      </c>
      <c r="F503" s="85">
        <v>0.97916666666666674</v>
      </c>
      <c r="G503" s="85">
        <v>0.90625</v>
      </c>
      <c r="H503" s="27"/>
      <c r="I503" s="86">
        <f t="shared" si="150"/>
        <v>0</v>
      </c>
      <c r="J503" s="87">
        <f t="shared" si="151"/>
        <v>0</v>
      </c>
      <c r="K503" s="88"/>
      <c r="L503" s="88"/>
    </row>
    <row r="504" spans="1:12" hidden="1">
      <c r="A504" s="137" t="s">
        <v>1799</v>
      </c>
      <c r="B504" s="145" t="s">
        <v>877</v>
      </c>
      <c r="C504" s="139" t="s">
        <v>878</v>
      </c>
      <c r="D504" s="140">
        <v>150</v>
      </c>
      <c r="E504" s="141">
        <v>0.58888888888888891</v>
      </c>
      <c r="F504" s="141">
        <v>0.48958333333333337</v>
      </c>
      <c r="G504" s="141">
        <v>0.42708333333333337</v>
      </c>
      <c r="H504" s="142"/>
      <c r="I504" s="143">
        <f t="shared" ref="I504:I514" si="152">H504*D504</f>
        <v>0</v>
      </c>
      <c r="J504" s="144">
        <f t="shared" ref="J504:J514" si="153">IF(I504&lt;=499,SUM(I504*E504),IF(I504&lt;=999,SUM(I504*F504),IF(I504&gt;=1000,SUM(I504*G504),0)))</f>
        <v>0</v>
      </c>
      <c r="K504" s="88"/>
      <c r="L504" s="88"/>
    </row>
    <row r="505" spans="1:12" hidden="1">
      <c r="A505" s="137" t="s">
        <v>1799</v>
      </c>
      <c r="B505" s="145" t="s">
        <v>879</v>
      </c>
      <c r="C505" s="139" t="s">
        <v>880</v>
      </c>
      <c r="D505" s="140">
        <v>144</v>
      </c>
      <c r="E505" s="141">
        <v>0.58888888888888891</v>
      </c>
      <c r="F505" s="141">
        <v>0.48958333333333337</v>
      </c>
      <c r="G505" s="141">
        <v>0.42708333333333337</v>
      </c>
      <c r="H505" s="142"/>
      <c r="I505" s="143">
        <f t="shared" si="152"/>
        <v>0</v>
      </c>
      <c r="J505" s="144">
        <f t="shared" si="153"/>
        <v>0</v>
      </c>
      <c r="K505" s="88"/>
      <c r="L505" s="88"/>
    </row>
    <row r="506" spans="1:12">
      <c r="A506" s="135"/>
      <c r="B506" s="128" t="s">
        <v>652</v>
      </c>
      <c r="C506" s="83" t="s">
        <v>653</v>
      </c>
      <c r="D506" s="84">
        <v>104</v>
      </c>
      <c r="E506" s="85">
        <v>0.88888888888888895</v>
      </c>
      <c r="F506" s="85">
        <v>0.77083333333333337</v>
      </c>
      <c r="G506" s="85">
        <v>0.68750000000000011</v>
      </c>
      <c r="H506" s="27"/>
      <c r="I506" s="86">
        <f t="shared" si="152"/>
        <v>0</v>
      </c>
      <c r="J506" s="87">
        <f t="shared" si="153"/>
        <v>0</v>
      </c>
      <c r="K506" s="88"/>
      <c r="L506" s="88"/>
    </row>
    <row r="507" spans="1:12" hidden="1">
      <c r="A507" s="137" t="s">
        <v>1799</v>
      </c>
      <c r="B507" s="145" t="s">
        <v>883</v>
      </c>
      <c r="C507" s="139" t="s">
        <v>884</v>
      </c>
      <c r="D507" s="140">
        <v>150</v>
      </c>
      <c r="E507" s="141">
        <v>0.58888888888888891</v>
      </c>
      <c r="F507" s="141">
        <v>0.48958333333333337</v>
      </c>
      <c r="G507" s="141">
        <v>0.42708333333333337</v>
      </c>
      <c r="H507" s="142"/>
      <c r="I507" s="143">
        <f t="shared" si="152"/>
        <v>0</v>
      </c>
      <c r="J507" s="144">
        <f t="shared" si="153"/>
        <v>0</v>
      </c>
      <c r="K507" s="88"/>
      <c r="L507" s="88"/>
    </row>
    <row r="508" spans="1:12" hidden="1">
      <c r="A508" s="137" t="s">
        <v>1799</v>
      </c>
      <c r="B508" s="145" t="s">
        <v>885</v>
      </c>
      <c r="C508" s="139" t="s">
        <v>886</v>
      </c>
      <c r="D508" s="140">
        <v>150</v>
      </c>
      <c r="E508" s="141">
        <v>0.71111111111111114</v>
      </c>
      <c r="F508" s="141">
        <v>0.60416666666666663</v>
      </c>
      <c r="G508" s="141">
        <v>0.53125</v>
      </c>
      <c r="H508" s="142"/>
      <c r="I508" s="143">
        <f t="shared" si="152"/>
        <v>0</v>
      </c>
      <c r="J508" s="144">
        <f t="shared" si="153"/>
        <v>0</v>
      </c>
      <c r="K508" s="88"/>
      <c r="L508" s="88"/>
    </row>
    <row r="509" spans="1:12">
      <c r="A509" s="135"/>
      <c r="B509" s="128" t="s">
        <v>727</v>
      </c>
      <c r="C509" s="83" t="s">
        <v>728</v>
      </c>
      <c r="D509" s="84">
        <v>150</v>
      </c>
      <c r="E509" s="85">
        <v>0.58888888888888891</v>
      </c>
      <c r="F509" s="85">
        <v>0.48958333333333337</v>
      </c>
      <c r="G509" s="85">
        <v>0.42708333333333337</v>
      </c>
      <c r="H509" s="27"/>
      <c r="I509" s="86">
        <f t="shared" si="152"/>
        <v>0</v>
      </c>
      <c r="J509" s="87">
        <f t="shared" si="153"/>
        <v>0</v>
      </c>
      <c r="K509" s="88"/>
      <c r="L509" s="88"/>
    </row>
    <row r="510" spans="1:12" hidden="1">
      <c r="A510" s="137" t="s">
        <v>1799</v>
      </c>
      <c r="B510" s="145" t="s">
        <v>887</v>
      </c>
      <c r="C510" s="139" t="s">
        <v>888</v>
      </c>
      <c r="D510" s="140">
        <v>150</v>
      </c>
      <c r="E510" s="141">
        <v>0.68888888888888888</v>
      </c>
      <c r="F510" s="141">
        <v>0.58333333333333337</v>
      </c>
      <c r="G510" s="141">
        <v>0.5</v>
      </c>
      <c r="H510" s="142"/>
      <c r="I510" s="143">
        <f t="shared" si="152"/>
        <v>0</v>
      </c>
      <c r="J510" s="144">
        <f t="shared" si="153"/>
        <v>0</v>
      </c>
      <c r="K510" s="88"/>
      <c r="L510" s="88"/>
    </row>
    <row r="511" spans="1:12">
      <c r="A511" s="135"/>
      <c r="B511" s="128" t="s">
        <v>731</v>
      </c>
      <c r="C511" s="83" t="s">
        <v>732</v>
      </c>
      <c r="D511" s="84">
        <v>150</v>
      </c>
      <c r="E511" s="85">
        <v>0.58888888888888891</v>
      </c>
      <c r="F511" s="85">
        <v>0.48958333333333337</v>
      </c>
      <c r="G511" s="85">
        <v>0.42708333333333337</v>
      </c>
      <c r="H511" s="27"/>
      <c r="I511" s="86">
        <f t="shared" si="152"/>
        <v>0</v>
      </c>
      <c r="J511" s="87">
        <f t="shared" si="153"/>
        <v>0</v>
      </c>
      <c r="K511" s="88"/>
      <c r="L511" s="88"/>
    </row>
    <row r="512" spans="1:12" hidden="1">
      <c r="A512" s="137" t="s">
        <v>1799</v>
      </c>
      <c r="B512" s="145" t="s">
        <v>891</v>
      </c>
      <c r="C512" s="139" t="s">
        <v>892</v>
      </c>
      <c r="D512" s="140">
        <v>150</v>
      </c>
      <c r="E512" s="141">
        <v>0.97777777777777775</v>
      </c>
      <c r="F512" s="141">
        <v>0.85416666666666674</v>
      </c>
      <c r="G512" s="141">
        <v>0.78125</v>
      </c>
      <c r="H512" s="142"/>
      <c r="I512" s="143">
        <f t="shared" si="152"/>
        <v>0</v>
      </c>
      <c r="J512" s="144">
        <f t="shared" si="153"/>
        <v>0</v>
      </c>
      <c r="K512" s="88"/>
      <c r="L512" s="88"/>
    </row>
    <row r="513" spans="1:12" hidden="1">
      <c r="A513" s="137" t="s">
        <v>1799</v>
      </c>
      <c r="B513" s="145" t="s">
        <v>1494</v>
      </c>
      <c r="C513" s="139" t="s">
        <v>1495</v>
      </c>
      <c r="D513" s="140">
        <v>150</v>
      </c>
      <c r="E513" s="141">
        <v>0.97777777777777775</v>
      </c>
      <c r="F513" s="141">
        <v>0.85416666666666674</v>
      </c>
      <c r="G513" s="141">
        <v>0.78125</v>
      </c>
      <c r="H513" s="142"/>
      <c r="I513" s="143">
        <f t="shared" si="152"/>
        <v>0</v>
      </c>
      <c r="J513" s="144">
        <f t="shared" si="153"/>
        <v>0</v>
      </c>
      <c r="K513" s="88"/>
      <c r="L513" s="88"/>
    </row>
    <row r="514" spans="1:12" hidden="1">
      <c r="A514" s="137" t="s">
        <v>1799</v>
      </c>
      <c r="B514" s="145" t="s">
        <v>893</v>
      </c>
      <c r="C514" s="139" t="s">
        <v>894</v>
      </c>
      <c r="D514" s="140">
        <v>150</v>
      </c>
      <c r="E514" s="141">
        <v>0.9</v>
      </c>
      <c r="F514" s="141">
        <v>0.78125</v>
      </c>
      <c r="G514" s="141">
        <v>0.70833333333333337</v>
      </c>
      <c r="H514" s="142"/>
      <c r="I514" s="143">
        <f t="shared" si="152"/>
        <v>0</v>
      </c>
      <c r="J514" s="144">
        <f t="shared" si="153"/>
        <v>0</v>
      </c>
      <c r="K514" s="88"/>
      <c r="L514" s="88"/>
    </row>
    <row r="515" spans="1:12">
      <c r="A515" s="135"/>
      <c r="B515" s="128" t="s">
        <v>725</v>
      </c>
      <c r="C515" s="83" t="s">
        <v>726</v>
      </c>
      <c r="D515" s="84">
        <v>150</v>
      </c>
      <c r="E515" s="85">
        <v>0.48888888888888887</v>
      </c>
      <c r="F515" s="85">
        <v>0.39583333333333337</v>
      </c>
      <c r="G515" s="85">
        <v>0.33333333333333337</v>
      </c>
      <c r="H515" s="27"/>
      <c r="I515" s="86">
        <f t="shared" ref="I515:I517" si="154">H515*D515</f>
        <v>0</v>
      </c>
      <c r="J515" s="87">
        <f t="shared" ref="J515:J517" si="155">IF(I515&lt;=499,SUM(I515*E515),IF(I515&lt;=999,SUM(I515*F515),IF(I515&gt;=1000,SUM(I515*G515),0)))</f>
        <v>0</v>
      </c>
      <c r="K515" s="88"/>
      <c r="L515" s="88"/>
    </row>
    <row r="516" spans="1:12">
      <c r="A516" s="135"/>
      <c r="B516" s="128" t="s">
        <v>658</v>
      </c>
      <c r="C516" s="83" t="s">
        <v>659</v>
      </c>
      <c r="D516" s="84">
        <v>150</v>
      </c>
      <c r="E516" s="85">
        <v>0.57777777777777783</v>
      </c>
      <c r="F516" s="85">
        <v>0.47916666666666669</v>
      </c>
      <c r="G516" s="85">
        <v>0.40625000000000006</v>
      </c>
      <c r="H516" s="27"/>
      <c r="I516" s="86">
        <f t="shared" si="154"/>
        <v>0</v>
      </c>
      <c r="J516" s="87">
        <f t="shared" si="155"/>
        <v>0</v>
      </c>
      <c r="K516" s="88"/>
      <c r="L516" s="88"/>
    </row>
    <row r="517" spans="1:12">
      <c r="A517" s="135"/>
      <c r="B517" s="128" t="s">
        <v>660</v>
      </c>
      <c r="C517" s="83" t="s">
        <v>661</v>
      </c>
      <c r="D517" s="84">
        <v>150</v>
      </c>
      <c r="E517" s="85">
        <v>1.3555555555555554</v>
      </c>
      <c r="F517" s="85">
        <v>1.2083333333333333</v>
      </c>
      <c r="G517" s="85">
        <v>1.1250000000000002</v>
      </c>
      <c r="H517" s="27"/>
      <c r="I517" s="86">
        <f t="shared" si="154"/>
        <v>0</v>
      </c>
      <c r="J517" s="87">
        <f t="shared" si="155"/>
        <v>0</v>
      </c>
      <c r="K517" s="88"/>
      <c r="L517" s="88"/>
    </row>
    <row r="518" spans="1:12" hidden="1">
      <c r="A518" s="137" t="s">
        <v>1799</v>
      </c>
      <c r="B518" s="145" t="s">
        <v>899</v>
      </c>
      <c r="C518" s="139" t="s">
        <v>900</v>
      </c>
      <c r="D518" s="140">
        <v>150</v>
      </c>
      <c r="E518" s="141">
        <v>0.71111111111111114</v>
      </c>
      <c r="F518" s="141">
        <v>0.60416666666666663</v>
      </c>
      <c r="G518" s="141">
        <v>0.53125</v>
      </c>
      <c r="H518" s="142"/>
      <c r="I518" s="143">
        <f t="shared" ref="I518:I536" si="156">H518*D518</f>
        <v>0</v>
      </c>
      <c r="J518" s="144">
        <f t="shared" ref="J518:J536" si="157">IF(I518&lt;=499,SUM(I518*E518),IF(I518&lt;=999,SUM(I518*F518),IF(I518&gt;=1000,SUM(I518*G518),0)))</f>
        <v>0</v>
      </c>
      <c r="K518" s="88"/>
      <c r="L518" s="88"/>
    </row>
    <row r="519" spans="1:12">
      <c r="A519" s="135"/>
      <c r="B519" s="128" t="s">
        <v>667</v>
      </c>
      <c r="C519" s="83" t="s">
        <v>668</v>
      </c>
      <c r="D519" s="84">
        <v>150</v>
      </c>
      <c r="E519" s="85">
        <v>0.48888888888888887</v>
      </c>
      <c r="F519" s="85">
        <v>0.39583333333333337</v>
      </c>
      <c r="G519" s="85">
        <v>0.33333333333333337</v>
      </c>
      <c r="H519" s="27"/>
      <c r="I519" s="86">
        <f t="shared" si="156"/>
        <v>0</v>
      </c>
      <c r="J519" s="87">
        <f t="shared" si="157"/>
        <v>0</v>
      </c>
      <c r="K519" s="88"/>
      <c r="L519" s="88"/>
    </row>
    <row r="520" spans="1:12" hidden="1">
      <c r="A520" s="137" t="s">
        <v>1799</v>
      </c>
      <c r="B520" s="145" t="s">
        <v>1498</v>
      </c>
      <c r="C520" s="139" t="s">
        <v>1499</v>
      </c>
      <c r="D520" s="140">
        <v>150</v>
      </c>
      <c r="E520" s="141">
        <v>1.8</v>
      </c>
      <c r="F520" s="141">
        <v>1.6250000000000002</v>
      </c>
      <c r="G520" s="141">
        <v>1.5520833333333335</v>
      </c>
      <c r="H520" s="142"/>
      <c r="I520" s="143">
        <f t="shared" si="156"/>
        <v>0</v>
      </c>
      <c r="J520" s="144">
        <f t="shared" si="157"/>
        <v>0</v>
      </c>
      <c r="K520" s="88"/>
      <c r="L520" s="88"/>
    </row>
    <row r="521" spans="1:12" hidden="1">
      <c r="A521" s="137" t="s">
        <v>1799</v>
      </c>
      <c r="B521" s="145" t="s">
        <v>1500</v>
      </c>
      <c r="C521" s="139" t="s">
        <v>1501</v>
      </c>
      <c r="D521" s="140">
        <v>150</v>
      </c>
      <c r="E521" s="141">
        <v>0.93333333333333324</v>
      </c>
      <c r="F521" s="141">
        <v>0.81250000000000011</v>
      </c>
      <c r="G521" s="141">
        <v>0.73958333333333337</v>
      </c>
      <c r="H521" s="142"/>
      <c r="I521" s="143">
        <f t="shared" si="156"/>
        <v>0</v>
      </c>
      <c r="J521" s="144">
        <f t="shared" si="157"/>
        <v>0</v>
      </c>
      <c r="K521" s="88"/>
      <c r="L521" s="88"/>
    </row>
    <row r="522" spans="1:12" hidden="1">
      <c r="A522" s="137" t="s">
        <v>1799</v>
      </c>
      <c r="B522" s="145" t="s">
        <v>1502</v>
      </c>
      <c r="C522" s="139" t="s">
        <v>1503</v>
      </c>
      <c r="D522" s="140">
        <v>150</v>
      </c>
      <c r="E522" s="141">
        <v>1.8</v>
      </c>
      <c r="F522" s="141">
        <v>1.6250000000000002</v>
      </c>
      <c r="G522" s="141">
        <v>1.5520833333333335</v>
      </c>
      <c r="H522" s="142"/>
      <c r="I522" s="143">
        <f t="shared" si="156"/>
        <v>0</v>
      </c>
      <c r="J522" s="144">
        <f t="shared" si="157"/>
        <v>0</v>
      </c>
      <c r="K522" s="88"/>
      <c r="L522" s="88"/>
    </row>
    <row r="523" spans="1:12" hidden="1">
      <c r="A523" s="137" t="s">
        <v>1799</v>
      </c>
      <c r="B523" s="145" t="s">
        <v>1504</v>
      </c>
      <c r="C523" s="139" t="s">
        <v>1505</v>
      </c>
      <c r="D523" s="140">
        <v>150</v>
      </c>
      <c r="E523" s="141">
        <v>0.93333333333333324</v>
      </c>
      <c r="F523" s="141">
        <v>0.81250000000000011</v>
      </c>
      <c r="G523" s="141">
        <v>0.73958333333333337</v>
      </c>
      <c r="H523" s="142"/>
      <c r="I523" s="143">
        <f t="shared" si="156"/>
        <v>0</v>
      </c>
      <c r="J523" s="144">
        <f t="shared" si="157"/>
        <v>0</v>
      </c>
      <c r="K523" s="88"/>
      <c r="L523" s="88"/>
    </row>
    <row r="524" spans="1:12" hidden="1">
      <c r="A524" s="137" t="s">
        <v>1799</v>
      </c>
      <c r="B524" s="145" t="s">
        <v>1506</v>
      </c>
      <c r="C524" s="139" t="s">
        <v>1507</v>
      </c>
      <c r="D524" s="140">
        <v>150</v>
      </c>
      <c r="E524" s="141">
        <v>0.93333333333333324</v>
      </c>
      <c r="F524" s="141">
        <v>0.81250000000000011</v>
      </c>
      <c r="G524" s="141">
        <v>0.73958333333333337</v>
      </c>
      <c r="H524" s="142"/>
      <c r="I524" s="143">
        <f t="shared" si="156"/>
        <v>0</v>
      </c>
      <c r="J524" s="144">
        <f t="shared" si="157"/>
        <v>0</v>
      </c>
      <c r="K524" s="88"/>
      <c r="L524" s="88"/>
    </row>
    <row r="525" spans="1:12" hidden="1">
      <c r="A525" s="137" t="s">
        <v>1799</v>
      </c>
      <c r="B525" s="145" t="s">
        <v>1508</v>
      </c>
      <c r="C525" s="139" t="s">
        <v>903</v>
      </c>
      <c r="D525" s="140">
        <v>150</v>
      </c>
      <c r="E525" s="141">
        <v>0.93333333333333324</v>
      </c>
      <c r="F525" s="141">
        <v>0.81250000000000011</v>
      </c>
      <c r="G525" s="141">
        <v>0.73958333333333337</v>
      </c>
      <c r="H525" s="142"/>
      <c r="I525" s="143">
        <f t="shared" si="156"/>
        <v>0</v>
      </c>
      <c r="J525" s="144">
        <f t="shared" si="157"/>
        <v>0</v>
      </c>
      <c r="K525" s="88"/>
      <c r="L525" s="88"/>
    </row>
    <row r="526" spans="1:12">
      <c r="A526" s="135"/>
      <c r="B526" s="128" t="s">
        <v>713</v>
      </c>
      <c r="C526" s="83" t="s">
        <v>714</v>
      </c>
      <c r="D526" s="84">
        <v>150</v>
      </c>
      <c r="E526" s="85">
        <v>0.53333333333333333</v>
      </c>
      <c r="F526" s="85">
        <v>0.4375</v>
      </c>
      <c r="G526" s="85">
        <v>0.375</v>
      </c>
      <c r="H526" s="27"/>
      <c r="I526" s="86">
        <f t="shared" si="156"/>
        <v>0</v>
      </c>
      <c r="J526" s="87">
        <f t="shared" si="157"/>
        <v>0</v>
      </c>
      <c r="K526" s="88"/>
      <c r="L526" s="88"/>
    </row>
    <row r="527" spans="1:12" hidden="1">
      <c r="A527" s="137" t="s">
        <v>1799</v>
      </c>
      <c r="B527" s="145" t="s">
        <v>906</v>
      </c>
      <c r="C527" s="139" t="s">
        <v>907</v>
      </c>
      <c r="D527" s="140">
        <v>144</v>
      </c>
      <c r="E527" s="141">
        <v>1.8</v>
      </c>
      <c r="F527" s="141">
        <v>1.6250000000000002</v>
      </c>
      <c r="G527" s="141">
        <v>1.5520833333333335</v>
      </c>
      <c r="H527" s="142"/>
      <c r="I527" s="143">
        <f t="shared" si="156"/>
        <v>0</v>
      </c>
      <c r="J527" s="144">
        <f t="shared" si="157"/>
        <v>0</v>
      </c>
      <c r="K527" s="88"/>
      <c r="L527" s="88"/>
    </row>
    <row r="528" spans="1:12">
      <c r="A528" s="135"/>
      <c r="B528" s="128" t="s">
        <v>715</v>
      </c>
      <c r="C528" s="83" t="s">
        <v>716</v>
      </c>
      <c r="D528" s="84">
        <v>150</v>
      </c>
      <c r="E528" s="85">
        <v>0.53333333333333333</v>
      </c>
      <c r="F528" s="85">
        <v>0.4375</v>
      </c>
      <c r="G528" s="85">
        <v>0.375</v>
      </c>
      <c r="H528" s="27"/>
      <c r="I528" s="86">
        <f t="shared" si="156"/>
        <v>0</v>
      </c>
      <c r="J528" s="87">
        <f t="shared" si="157"/>
        <v>0</v>
      </c>
      <c r="K528" s="88"/>
      <c r="L528" s="88"/>
    </row>
    <row r="529" spans="1:12" hidden="1">
      <c r="A529" s="137" t="s">
        <v>1799</v>
      </c>
      <c r="B529" s="145" t="s">
        <v>910</v>
      </c>
      <c r="C529" s="139" t="s">
        <v>911</v>
      </c>
      <c r="D529" s="140">
        <v>150</v>
      </c>
      <c r="E529" s="141">
        <v>0.58888888888888891</v>
      </c>
      <c r="F529" s="141">
        <v>0.48958333333333337</v>
      </c>
      <c r="G529" s="141">
        <v>0.42708333333333337</v>
      </c>
      <c r="H529" s="142"/>
      <c r="I529" s="143">
        <f t="shared" si="156"/>
        <v>0</v>
      </c>
      <c r="J529" s="144">
        <f t="shared" si="157"/>
        <v>0</v>
      </c>
      <c r="K529" s="88"/>
      <c r="L529" s="88"/>
    </row>
    <row r="530" spans="1:12" hidden="1">
      <c r="A530" s="137" t="s">
        <v>1799</v>
      </c>
      <c r="B530" s="145" t="s">
        <v>912</v>
      </c>
      <c r="C530" s="139" t="s">
        <v>913</v>
      </c>
      <c r="D530" s="140">
        <v>150</v>
      </c>
      <c r="E530" s="141">
        <v>0.58888888888888891</v>
      </c>
      <c r="F530" s="141">
        <v>0.48958333333333337</v>
      </c>
      <c r="G530" s="141">
        <v>0.42708333333333337</v>
      </c>
      <c r="H530" s="142"/>
      <c r="I530" s="143">
        <f t="shared" si="156"/>
        <v>0</v>
      </c>
      <c r="J530" s="144">
        <f t="shared" si="157"/>
        <v>0</v>
      </c>
      <c r="K530" s="88"/>
      <c r="L530" s="88"/>
    </row>
    <row r="531" spans="1:12" hidden="1">
      <c r="A531" s="137" t="s">
        <v>1799</v>
      </c>
      <c r="B531" s="145" t="s">
        <v>914</v>
      </c>
      <c r="C531" s="139" t="s">
        <v>915</v>
      </c>
      <c r="D531" s="140">
        <v>150</v>
      </c>
      <c r="E531" s="141">
        <v>0.58888888888888891</v>
      </c>
      <c r="F531" s="141">
        <v>0.48958333333333337</v>
      </c>
      <c r="G531" s="141">
        <v>0.42708333333333337</v>
      </c>
      <c r="H531" s="142"/>
      <c r="I531" s="143">
        <f t="shared" si="156"/>
        <v>0</v>
      </c>
      <c r="J531" s="144">
        <f t="shared" si="157"/>
        <v>0</v>
      </c>
      <c r="K531" s="88"/>
      <c r="L531" s="88"/>
    </row>
    <row r="532" spans="1:12">
      <c r="A532" s="135"/>
      <c r="B532" s="128" t="s">
        <v>662</v>
      </c>
      <c r="C532" s="83" t="s">
        <v>663</v>
      </c>
      <c r="D532" s="84">
        <v>150</v>
      </c>
      <c r="E532" s="85">
        <v>0.53333333333333333</v>
      </c>
      <c r="F532" s="85">
        <v>0.4375</v>
      </c>
      <c r="G532" s="85">
        <v>0.375</v>
      </c>
      <c r="H532" s="27"/>
      <c r="I532" s="86">
        <f t="shared" si="156"/>
        <v>0</v>
      </c>
      <c r="J532" s="87">
        <f t="shared" si="157"/>
        <v>0</v>
      </c>
      <c r="K532" s="88"/>
      <c r="L532" s="88"/>
    </row>
    <row r="533" spans="1:12" hidden="1">
      <c r="A533" s="137" t="s">
        <v>1799</v>
      </c>
      <c r="B533" s="145" t="s">
        <v>916</v>
      </c>
      <c r="C533" s="139" t="s">
        <v>917</v>
      </c>
      <c r="D533" s="140">
        <v>150</v>
      </c>
      <c r="E533" s="141">
        <v>1.5333333333333332</v>
      </c>
      <c r="F533" s="141">
        <v>1.3750000000000002</v>
      </c>
      <c r="G533" s="141">
        <v>1.3020833333333335</v>
      </c>
      <c r="H533" s="142"/>
      <c r="I533" s="143">
        <f t="shared" si="156"/>
        <v>0</v>
      </c>
      <c r="J533" s="144">
        <f t="shared" si="157"/>
        <v>0</v>
      </c>
      <c r="K533" s="88"/>
      <c r="L533" s="88"/>
    </row>
    <row r="534" spans="1:12">
      <c r="A534" s="135"/>
      <c r="B534" s="128" t="s">
        <v>665</v>
      </c>
      <c r="C534" s="83" t="s">
        <v>666</v>
      </c>
      <c r="D534" s="84">
        <v>150</v>
      </c>
      <c r="E534" s="85">
        <v>0.53333333333333333</v>
      </c>
      <c r="F534" s="85">
        <v>0.4375</v>
      </c>
      <c r="G534" s="85">
        <v>0.375</v>
      </c>
      <c r="H534" s="27"/>
      <c r="I534" s="86">
        <f t="shared" si="156"/>
        <v>0</v>
      </c>
      <c r="J534" s="87">
        <f t="shared" si="157"/>
        <v>0</v>
      </c>
      <c r="K534" s="88"/>
      <c r="L534" s="88"/>
    </row>
    <row r="535" spans="1:12" hidden="1">
      <c r="A535" s="137" t="s">
        <v>1799</v>
      </c>
      <c r="B535" s="145" t="s">
        <v>918</v>
      </c>
      <c r="C535" s="139" t="s">
        <v>919</v>
      </c>
      <c r="D535" s="140">
        <v>150</v>
      </c>
      <c r="E535" s="141">
        <v>1.3555555555555554</v>
      </c>
      <c r="F535" s="141">
        <v>1.2083333333333333</v>
      </c>
      <c r="G535" s="141">
        <v>1.1250000000000002</v>
      </c>
      <c r="H535" s="142"/>
      <c r="I535" s="143">
        <f t="shared" si="156"/>
        <v>0</v>
      </c>
      <c r="J535" s="144">
        <f t="shared" si="157"/>
        <v>0</v>
      </c>
      <c r="K535" s="88"/>
      <c r="L535" s="88"/>
    </row>
    <row r="536" spans="1:12" hidden="1">
      <c r="A536" s="137" t="s">
        <v>1799</v>
      </c>
      <c r="B536" s="145" t="s">
        <v>920</v>
      </c>
      <c r="C536" s="139" t="s">
        <v>921</v>
      </c>
      <c r="D536" s="140">
        <v>150</v>
      </c>
      <c r="E536" s="141">
        <v>1.3555555555555554</v>
      </c>
      <c r="F536" s="141">
        <v>1.2083333333333333</v>
      </c>
      <c r="G536" s="141">
        <v>1.1250000000000002</v>
      </c>
      <c r="H536" s="142"/>
      <c r="I536" s="143">
        <f t="shared" si="156"/>
        <v>0</v>
      </c>
      <c r="J536" s="144">
        <f t="shared" si="157"/>
        <v>0</v>
      </c>
      <c r="K536" s="88"/>
      <c r="L536" s="88"/>
    </row>
    <row r="537" spans="1:12">
      <c r="A537" s="135"/>
      <c r="B537" s="128" t="s">
        <v>717</v>
      </c>
      <c r="C537" s="83" t="s">
        <v>718</v>
      </c>
      <c r="D537" s="84">
        <v>150</v>
      </c>
      <c r="E537" s="85">
        <v>0.53333333333333333</v>
      </c>
      <c r="F537" s="85">
        <v>0.4375</v>
      </c>
      <c r="G537" s="85">
        <v>0.375</v>
      </c>
      <c r="H537" s="27"/>
      <c r="I537" s="86">
        <f t="shared" ref="I537:I538" si="158">H537*D537</f>
        <v>0</v>
      </c>
      <c r="J537" s="87">
        <f t="shared" ref="J537:J538" si="159">IF(I537&lt;=499,SUM(I537*E537),IF(I537&lt;=999,SUM(I537*F537),IF(I537&gt;=1000,SUM(I537*G537),0)))</f>
        <v>0</v>
      </c>
      <c r="K537" s="88"/>
      <c r="L537" s="88"/>
    </row>
    <row r="538" spans="1:12">
      <c r="A538" s="135"/>
      <c r="B538" s="128" t="s">
        <v>673</v>
      </c>
      <c r="C538" s="83" t="s">
        <v>674</v>
      </c>
      <c r="D538" s="84">
        <v>150</v>
      </c>
      <c r="E538" s="85">
        <v>0.53333333333333333</v>
      </c>
      <c r="F538" s="85">
        <v>0.4375</v>
      </c>
      <c r="G538" s="85">
        <v>0.375</v>
      </c>
      <c r="H538" s="27"/>
      <c r="I538" s="86">
        <f t="shared" si="158"/>
        <v>0</v>
      </c>
      <c r="J538" s="87">
        <f t="shared" si="159"/>
        <v>0</v>
      </c>
      <c r="K538" s="88"/>
      <c r="L538" s="88"/>
    </row>
    <row r="539" spans="1:12" hidden="1">
      <c r="A539" s="137" t="s">
        <v>1799</v>
      </c>
      <c r="B539" s="145" t="s">
        <v>926</v>
      </c>
      <c r="C539" s="139" t="s">
        <v>927</v>
      </c>
      <c r="D539" s="140">
        <v>150</v>
      </c>
      <c r="E539" s="141">
        <v>1.4444444444444444</v>
      </c>
      <c r="F539" s="141">
        <v>1.2916666666666667</v>
      </c>
      <c r="G539" s="141">
        <v>1.21875</v>
      </c>
      <c r="H539" s="142"/>
      <c r="I539" s="143">
        <f t="shared" ref="I539:I550" si="160">H539*D539</f>
        <v>0</v>
      </c>
      <c r="J539" s="144">
        <f t="shared" ref="J539:J550" si="161">IF(I539&lt;=499,SUM(I539*E539),IF(I539&lt;=999,SUM(I539*F539),IF(I539&gt;=1000,SUM(I539*G539),0)))</f>
        <v>0</v>
      </c>
      <c r="K539" s="88"/>
      <c r="L539" s="88"/>
    </row>
    <row r="540" spans="1:12" hidden="1">
      <c r="A540" s="137" t="s">
        <v>1799</v>
      </c>
      <c r="B540" s="145" t="s">
        <v>928</v>
      </c>
      <c r="C540" s="139" t="s">
        <v>929</v>
      </c>
      <c r="D540" s="140">
        <v>150</v>
      </c>
      <c r="E540" s="141">
        <v>1.6888888888888889</v>
      </c>
      <c r="F540" s="141">
        <v>1.5208333333333333</v>
      </c>
      <c r="G540" s="141">
        <v>1.4375</v>
      </c>
      <c r="H540" s="142"/>
      <c r="I540" s="143">
        <f t="shared" si="160"/>
        <v>0</v>
      </c>
      <c r="J540" s="144">
        <f t="shared" si="161"/>
        <v>0</v>
      </c>
      <c r="K540" s="88"/>
      <c r="L540" s="88"/>
    </row>
    <row r="541" spans="1:12">
      <c r="A541" s="135"/>
      <c r="B541" s="128" t="s">
        <v>675</v>
      </c>
      <c r="C541" s="83" t="s">
        <v>676</v>
      </c>
      <c r="D541" s="84">
        <v>150</v>
      </c>
      <c r="E541" s="85">
        <v>0.48888888888888887</v>
      </c>
      <c r="F541" s="85">
        <v>0.39583333333333337</v>
      </c>
      <c r="G541" s="85">
        <v>0.33333333333333337</v>
      </c>
      <c r="H541" s="27"/>
      <c r="I541" s="86">
        <f t="shared" si="160"/>
        <v>0</v>
      </c>
      <c r="J541" s="87">
        <f t="shared" si="161"/>
        <v>0</v>
      </c>
      <c r="K541" s="88"/>
      <c r="L541" s="88"/>
    </row>
    <row r="542" spans="1:12" hidden="1">
      <c r="A542" s="137" t="s">
        <v>1799</v>
      </c>
      <c r="B542" s="145" t="s">
        <v>932</v>
      </c>
      <c r="C542" s="139" t="s">
        <v>933</v>
      </c>
      <c r="D542" s="140">
        <v>150</v>
      </c>
      <c r="E542" s="141">
        <v>0.58888888888888891</v>
      </c>
      <c r="F542" s="141">
        <v>0.48958333333333337</v>
      </c>
      <c r="G542" s="141">
        <v>0.42708333333333337</v>
      </c>
      <c r="H542" s="142"/>
      <c r="I542" s="143">
        <f t="shared" si="160"/>
        <v>0</v>
      </c>
      <c r="J542" s="144">
        <f t="shared" si="161"/>
        <v>0</v>
      </c>
      <c r="K542" s="88"/>
      <c r="L542" s="88"/>
    </row>
    <row r="543" spans="1:12">
      <c r="A543" s="135"/>
      <c r="B543" s="128" t="s">
        <v>681</v>
      </c>
      <c r="C543" s="83" t="s">
        <v>682</v>
      </c>
      <c r="D543" s="84">
        <v>150</v>
      </c>
      <c r="E543" s="85">
        <v>0.48888888888888887</v>
      </c>
      <c r="F543" s="85">
        <v>0.39583333333333337</v>
      </c>
      <c r="G543" s="85">
        <v>0.33333333333333337</v>
      </c>
      <c r="H543" s="27"/>
      <c r="I543" s="86">
        <f t="shared" si="160"/>
        <v>0</v>
      </c>
      <c r="J543" s="87">
        <f t="shared" si="161"/>
        <v>0</v>
      </c>
      <c r="K543" s="88"/>
      <c r="L543" s="88"/>
    </row>
    <row r="544" spans="1:12" hidden="1">
      <c r="A544" s="137" t="s">
        <v>1799</v>
      </c>
      <c r="B544" s="145" t="s">
        <v>936</v>
      </c>
      <c r="C544" s="139" t="s">
        <v>937</v>
      </c>
      <c r="D544" s="140">
        <v>150</v>
      </c>
      <c r="E544" s="141">
        <v>0.58888888888888891</v>
      </c>
      <c r="F544" s="141">
        <v>0.48958333333333337</v>
      </c>
      <c r="G544" s="141">
        <v>0.42708333333333337</v>
      </c>
      <c r="H544" s="142"/>
      <c r="I544" s="143">
        <f t="shared" si="160"/>
        <v>0</v>
      </c>
      <c r="J544" s="144">
        <f t="shared" si="161"/>
        <v>0</v>
      </c>
      <c r="K544" s="88"/>
      <c r="L544" s="88"/>
    </row>
    <row r="545" spans="1:12" hidden="1">
      <c r="A545" s="137" t="s">
        <v>1799</v>
      </c>
      <c r="B545" s="145" t="s">
        <v>938</v>
      </c>
      <c r="C545" s="139" t="s">
        <v>939</v>
      </c>
      <c r="D545" s="140">
        <v>144</v>
      </c>
      <c r="E545" s="141">
        <v>0.58888888888888891</v>
      </c>
      <c r="F545" s="141">
        <v>0.48958333333333337</v>
      </c>
      <c r="G545" s="141">
        <v>0.42708333333333337</v>
      </c>
      <c r="H545" s="142"/>
      <c r="I545" s="143">
        <f t="shared" si="160"/>
        <v>0</v>
      </c>
      <c r="J545" s="144">
        <f t="shared" si="161"/>
        <v>0</v>
      </c>
      <c r="K545" s="88"/>
      <c r="L545" s="88"/>
    </row>
    <row r="546" spans="1:12" hidden="1">
      <c r="A546" s="137" t="s">
        <v>1799</v>
      </c>
      <c r="B546" s="145" t="s">
        <v>940</v>
      </c>
      <c r="C546" s="139" t="s">
        <v>941</v>
      </c>
      <c r="D546" s="140">
        <v>150</v>
      </c>
      <c r="E546" s="141">
        <v>0.58888888888888891</v>
      </c>
      <c r="F546" s="141">
        <v>0.48958333333333337</v>
      </c>
      <c r="G546" s="141">
        <v>0.42708333333333337</v>
      </c>
      <c r="H546" s="142"/>
      <c r="I546" s="143">
        <f t="shared" si="160"/>
        <v>0</v>
      </c>
      <c r="J546" s="144">
        <f t="shared" si="161"/>
        <v>0</v>
      </c>
      <c r="K546" s="88"/>
      <c r="L546" s="88"/>
    </row>
    <row r="547" spans="1:12" hidden="1">
      <c r="A547" s="137" t="s">
        <v>1799</v>
      </c>
      <c r="B547" s="145" t="s">
        <v>942</v>
      </c>
      <c r="C547" s="139" t="s">
        <v>943</v>
      </c>
      <c r="D547" s="140">
        <v>150</v>
      </c>
      <c r="E547" s="141">
        <v>0.58888888888888891</v>
      </c>
      <c r="F547" s="141">
        <v>0.48958333333333337</v>
      </c>
      <c r="G547" s="141">
        <v>0.42708333333333337</v>
      </c>
      <c r="H547" s="142"/>
      <c r="I547" s="143">
        <f t="shared" si="160"/>
        <v>0</v>
      </c>
      <c r="J547" s="144">
        <f t="shared" si="161"/>
        <v>0</v>
      </c>
      <c r="K547" s="88"/>
      <c r="L547" s="88"/>
    </row>
    <row r="548" spans="1:12" hidden="1">
      <c r="A548" s="137" t="s">
        <v>1799</v>
      </c>
      <c r="B548" s="145" t="s">
        <v>944</v>
      </c>
      <c r="C548" s="139" t="s">
        <v>945</v>
      </c>
      <c r="D548" s="140">
        <v>150</v>
      </c>
      <c r="E548" s="141">
        <v>1.6333333333333333</v>
      </c>
      <c r="F548" s="141">
        <v>1.46875</v>
      </c>
      <c r="G548" s="141">
        <v>1.3958333333333335</v>
      </c>
      <c r="H548" s="142"/>
      <c r="I548" s="143">
        <f t="shared" si="160"/>
        <v>0</v>
      </c>
      <c r="J548" s="144">
        <f t="shared" si="161"/>
        <v>0</v>
      </c>
      <c r="K548" s="88"/>
      <c r="L548" s="88"/>
    </row>
    <row r="549" spans="1:12">
      <c r="A549" s="135"/>
      <c r="B549" s="128" t="s">
        <v>1729</v>
      </c>
      <c r="C549" s="83" t="s">
        <v>1772</v>
      </c>
      <c r="D549" s="84">
        <v>150</v>
      </c>
      <c r="E549" s="85">
        <v>1.1399999999999999</v>
      </c>
      <c r="F549" s="85">
        <v>1.01</v>
      </c>
      <c r="G549" s="85">
        <v>0.95</v>
      </c>
      <c r="H549" s="27"/>
      <c r="I549" s="86">
        <f t="shared" si="160"/>
        <v>0</v>
      </c>
      <c r="J549" s="87">
        <f t="shared" si="161"/>
        <v>0</v>
      </c>
      <c r="K549" s="88"/>
      <c r="L549" s="88"/>
    </row>
    <row r="550" spans="1:12" hidden="1">
      <c r="A550" s="137" t="s">
        <v>1799</v>
      </c>
      <c r="B550" s="145" t="s">
        <v>948</v>
      </c>
      <c r="C550" s="139" t="s">
        <v>949</v>
      </c>
      <c r="D550" s="140">
        <v>150</v>
      </c>
      <c r="E550" s="141">
        <v>1.5333333333333332</v>
      </c>
      <c r="F550" s="141">
        <v>1.3750000000000002</v>
      </c>
      <c r="G550" s="141">
        <v>1.3020833333333335</v>
      </c>
      <c r="H550" s="142"/>
      <c r="I550" s="143">
        <f t="shared" si="160"/>
        <v>0</v>
      </c>
      <c r="J550" s="144">
        <f t="shared" si="161"/>
        <v>0</v>
      </c>
      <c r="K550" s="88"/>
      <c r="L550" s="88"/>
    </row>
    <row r="551" spans="1:12">
      <c r="A551" s="135"/>
      <c r="B551" s="128" t="s">
        <v>1466</v>
      </c>
      <c r="C551" s="83" t="s">
        <v>1467</v>
      </c>
      <c r="D551" s="84">
        <v>150</v>
      </c>
      <c r="E551" s="85">
        <v>1.3555555555555554</v>
      </c>
      <c r="F551" s="85">
        <v>1.2083333333333333</v>
      </c>
      <c r="G551" s="85">
        <v>1.1250000000000002</v>
      </c>
      <c r="H551" s="27"/>
      <c r="I551" s="86">
        <f t="shared" ref="I551:I552" si="162">H551*D551</f>
        <v>0</v>
      </c>
      <c r="J551" s="87">
        <f t="shared" ref="J551:J552" si="163">IF(I551&lt;=499,SUM(I551*E551),IF(I551&lt;=999,SUM(I551*F551),IF(I551&gt;=1000,SUM(I551*G551),0)))</f>
        <v>0</v>
      </c>
      <c r="K551" s="88"/>
      <c r="L551" s="88"/>
    </row>
    <row r="552" spans="1:12">
      <c r="A552" s="135"/>
      <c r="B552" s="128" t="s">
        <v>687</v>
      </c>
      <c r="C552" s="83" t="s">
        <v>688</v>
      </c>
      <c r="D552" s="84">
        <v>150</v>
      </c>
      <c r="E552" s="85">
        <v>0.48888888888888887</v>
      </c>
      <c r="F552" s="85">
        <v>0.39583333333333337</v>
      </c>
      <c r="G552" s="85">
        <v>0.33333333333333337</v>
      </c>
      <c r="H552" s="27"/>
      <c r="I552" s="86">
        <f t="shared" si="162"/>
        <v>0</v>
      </c>
      <c r="J552" s="87">
        <f t="shared" si="163"/>
        <v>0</v>
      </c>
      <c r="K552" s="88"/>
      <c r="L552" s="88"/>
    </row>
    <row r="553" spans="1:12" hidden="1">
      <c r="A553" s="137" t="s">
        <v>1799</v>
      </c>
      <c r="B553" s="145" t="s">
        <v>954</v>
      </c>
      <c r="C553" s="139" t="s">
        <v>955</v>
      </c>
      <c r="D553" s="140">
        <v>150</v>
      </c>
      <c r="E553" s="141">
        <v>0.58888888888888891</v>
      </c>
      <c r="F553" s="141">
        <v>0.48958333333333337</v>
      </c>
      <c r="G553" s="141">
        <v>0.42708333333333337</v>
      </c>
      <c r="H553" s="142"/>
      <c r="I553" s="143">
        <f t="shared" ref="I553:I562" si="164">H553*D553</f>
        <v>0</v>
      </c>
      <c r="J553" s="144">
        <f t="shared" ref="J553:J562" si="165">IF(I553&lt;=499,SUM(I553*E553),IF(I553&lt;=999,SUM(I553*F553),IF(I553&gt;=1000,SUM(I553*G553),0)))</f>
        <v>0</v>
      </c>
      <c r="K553" s="88"/>
      <c r="L553" s="88"/>
    </row>
    <row r="554" spans="1:12" hidden="1">
      <c r="A554" s="137" t="s">
        <v>1799</v>
      </c>
      <c r="B554" s="145" t="s">
        <v>958</v>
      </c>
      <c r="C554" s="139" t="s">
        <v>959</v>
      </c>
      <c r="D554" s="140">
        <v>150</v>
      </c>
      <c r="E554" s="141">
        <v>0.58888888888888891</v>
      </c>
      <c r="F554" s="141">
        <v>0.48958333333333337</v>
      </c>
      <c r="G554" s="141">
        <v>0.42708333333333337</v>
      </c>
      <c r="H554" s="142"/>
      <c r="I554" s="143">
        <f t="shared" si="164"/>
        <v>0</v>
      </c>
      <c r="J554" s="144">
        <f t="shared" si="165"/>
        <v>0</v>
      </c>
      <c r="K554" s="88"/>
      <c r="L554" s="88"/>
    </row>
    <row r="555" spans="1:12" hidden="1">
      <c r="A555" s="137" t="s">
        <v>1799</v>
      </c>
      <c r="B555" s="145" t="s">
        <v>956</v>
      </c>
      <c r="C555" s="139" t="s">
        <v>957</v>
      </c>
      <c r="D555" s="140">
        <v>150</v>
      </c>
      <c r="E555" s="141">
        <v>0.58888888888888891</v>
      </c>
      <c r="F555" s="141">
        <v>0.48958333333333337</v>
      </c>
      <c r="G555" s="141">
        <v>0.42708333333333337</v>
      </c>
      <c r="H555" s="142"/>
      <c r="I555" s="143">
        <f t="shared" si="164"/>
        <v>0</v>
      </c>
      <c r="J555" s="144">
        <f t="shared" si="165"/>
        <v>0</v>
      </c>
      <c r="K555" s="88"/>
      <c r="L555" s="88"/>
    </row>
    <row r="556" spans="1:12" hidden="1">
      <c r="A556" s="137" t="s">
        <v>1799</v>
      </c>
      <c r="B556" s="145" t="s">
        <v>960</v>
      </c>
      <c r="C556" s="139" t="s">
        <v>961</v>
      </c>
      <c r="D556" s="140">
        <v>150</v>
      </c>
      <c r="E556" s="141">
        <v>0.58888888888888891</v>
      </c>
      <c r="F556" s="141">
        <v>0.48958333333333337</v>
      </c>
      <c r="G556" s="141">
        <v>0.42708333333333337</v>
      </c>
      <c r="H556" s="142"/>
      <c r="I556" s="143">
        <f t="shared" si="164"/>
        <v>0</v>
      </c>
      <c r="J556" s="144">
        <f t="shared" si="165"/>
        <v>0</v>
      </c>
      <c r="K556" s="88"/>
      <c r="L556" s="88"/>
    </row>
    <row r="557" spans="1:12">
      <c r="A557" s="135"/>
      <c r="B557" s="128" t="s">
        <v>691</v>
      </c>
      <c r="C557" s="83" t="s">
        <v>692</v>
      </c>
      <c r="D557" s="84">
        <v>150</v>
      </c>
      <c r="E557" s="85">
        <v>0.48888888888888887</v>
      </c>
      <c r="F557" s="85">
        <v>0.39583333333333337</v>
      </c>
      <c r="G557" s="85">
        <v>0.33333333333333337</v>
      </c>
      <c r="H557" s="27"/>
      <c r="I557" s="86">
        <f t="shared" si="164"/>
        <v>0</v>
      </c>
      <c r="J557" s="87">
        <f t="shared" si="165"/>
        <v>0</v>
      </c>
      <c r="K557" s="88"/>
      <c r="L557" s="88"/>
    </row>
    <row r="558" spans="1:12" hidden="1">
      <c r="A558" s="137" t="s">
        <v>1799</v>
      </c>
      <c r="B558" s="145" t="s">
        <v>1513</v>
      </c>
      <c r="C558" s="139" t="s">
        <v>1514</v>
      </c>
      <c r="D558" s="140">
        <v>150</v>
      </c>
      <c r="E558" s="141">
        <v>1.7222222222222223</v>
      </c>
      <c r="F558" s="141">
        <v>1.5520833333333335</v>
      </c>
      <c r="G558" s="141">
        <v>1.4791666666666667</v>
      </c>
      <c r="H558" s="142"/>
      <c r="I558" s="143">
        <f t="shared" si="164"/>
        <v>0</v>
      </c>
      <c r="J558" s="144">
        <f t="shared" si="165"/>
        <v>0</v>
      </c>
      <c r="K558" s="88"/>
      <c r="L558" s="88"/>
    </row>
    <row r="559" spans="1:12" hidden="1">
      <c r="A559" s="137" t="s">
        <v>1799</v>
      </c>
      <c r="B559" s="145" t="s">
        <v>964</v>
      </c>
      <c r="C559" s="139" t="s">
        <v>965</v>
      </c>
      <c r="D559" s="140">
        <v>144</v>
      </c>
      <c r="E559" s="141">
        <v>0.58888888888888891</v>
      </c>
      <c r="F559" s="141">
        <v>0.48958333333333337</v>
      </c>
      <c r="G559" s="141">
        <v>0.42708333333333337</v>
      </c>
      <c r="H559" s="142"/>
      <c r="I559" s="143">
        <f t="shared" si="164"/>
        <v>0</v>
      </c>
      <c r="J559" s="144">
        <f t="shared" si="165"/>
        <v>0</v>
      </c>
      <c r="K559" s="88"/>
      <c r="L559" s="88"/>
    </row>
    <row r="560" spans="1:12" hidden="1">
      <c r="A560" s="137" t="s">
        <v>1799</v>
      </c>
      <c r="B560" s="145" t="s">
        <v>966</v>
      </c>
      <c r="C560" s="139" t="s">
        <v>967</v>
      </c>
      <c r="D560" s="140">
        <v>150</v>
      </c>
      <c r="E560" s="141">
        <v>0.58888888888888891</v>
      </c>
      <c r="F560" s="141">
        <v>0.48958333333333337</v>
      </c>
      <c r="G560" s="141">
        <v>0.42708333333333337</v>
      </c>
      <c r="H560" s="142"/>
      <c r="I560" s="143">
        <f t="shared" si="164"/>
        <v>0</v>
      </c>
      <c r="J560" s="144">
        <f t="shared" si="165"/>
        <v>0</v>
      </c>
      <c r="K560" s="88"/>
      <c r="L560" s="88"/>
    </row>
    <row r="561" spans="1:12">
      <c r="A561" s="135"/>
      <c r="B561" s="128" t="s">
        <v>709</v>
      </c>
      <c r="C561" s="83" t="s">
        <v>710</v>
      </c>
      <c r="D561" s="84">
        <v>150</v>
      </c>
      <c r="E561" s="85">
        <v>0.48888888888888887</v>
      </c>
      <c r="F561" s="85">
        <v>0.39583333333333337</v>
      </c>
      <c r="G561" s="85">
        <v>0.33333333333333337</v>
      </c>
      <c r="H561" s="27"/>
      <c r="I561" s="86">
        <f t="shared" si="164"/>
        <v>0</v>
      </c>
      <c r="J561" s="87">
        <f t="shared" si="165"/>
        <v>0</v>
      </c>
      <c r="K561" s="88"/>
      <c r="L561" s="88"/>
    </row>
    <row r="562" spans="1:12" hidden="1">
      <c r="A562" s="137" t="s">
        <v>1799</v>
      </c>
      <c r="B562" s="145" t="s">
        <v>970</v>
      </c>
      <c r="C562" s="139" t="s">
        <v>971</v>
      </c>
      <c r="D562" s="140">
        <v>150</v>
      </c>
      <c r="E562" s="141">
        <v>0.97777777777777775</v>
      </c>
      <c r="F562" s="141">
        <v>0.85416666666666674</v>
      </c>
      <c r="G562" s="141">
        <v>0.78125</v>
      </c>
      <c r="H562" s="142"/>
      <c r="I562" s="143">
        <f t="shared" si="164"/>
        <v>0</v>
      </c>
      <c r="J562" s="144">
        <f t="shared" si="165"/>
        <v>0</v>
      </c>
      <c r="K562" s="88"/>
      <c r="L562" s="88"/>
    </row>
    <row r="563" spans="1:12">
      <c r="A563" s="135"/>
      <c r="B563" s="128" t="s">
        <v>723</v>
      </c>
      <c r="C563" s="83" t="s">
        <v>724</v>
      </c>
      <c r="D563" s="84">
        <v>150</v>
      </c>
      <c r="E563" s="85">
        <v>0.48888888888888887</v>
      </c>
      <c r="F563" s="85">
        <v>0.39583333333333337</v>
      </c>
      <c r="G563" s="85">
        <v>0.33333333333333337</v>
      </c>
      <c r="H563" s="27"/>
      <c r="I563" s="86">
        <f t="shared" ref="I563:I564" si="166">H563*D563</f>
        <v>0</v>
      </c>
      <c r="J563" s="87">
        <f t="shared" ref="J563:J564" si="167">IF(I563&lt;=499,SUM(I563*E563),IF(I563&lt;=999,SUM(I563*F563),IF(I563&gt;=1000,SUM(I563*G563),0)))</f>
        <v>0</v>
      </c>
      <c r="K563" s="88"/>
      <c r="L563" s="88"/>
    </row>
    <row r="564" spans="1:12">
      <c r="A564" s="135"/>
      <c r="B564" s="128" t="s">
        <v>1735</v>
      </c>
      <c r="C564" s="83" t="s">
        <v>1773</v>
      </c>
      <c r="D564" s="84">
        <v>144</v>
      </c>
      <c r="E564" s="85">
        <v>0.67</v>
      </c>
      <c r="F564" s="85">
        <v>0.54</v>
      </c>
      <c r="G564" s="85">
        <v>0.48</v>
      </c>
      <c r="H564" s="27"/>
      <c r="I564" s="86">
        <f t="shared" si="166"/>
        <v>0</v>
      </c>
      <c r="J564" s="87">
        <f t="shared" si="167"/>
        <v>0</v>
      </c>
      <c r="K564" s="88"/>
      <c r="L564" s="88"/>
    </row>
    <row r="565" spans="1:12" hidden="1">
      <c r="A565" s="137" t="s">
        <v>1799</v>
      </c>
      <c r="B565" s="145" t="s">
        <v>976</v>
      </c>
      <c r="C565" s="139" t="s">
        <v>977</v>
      </c>
      <c r="D565" s="140">
        <v>150</v>
      </c>
      <c r="E565" s="141">
        <v>0.58888888888888891</v>
      </c>
      <c r="F565" s="141">
        <v>0.48958333333333337</v>
      </c>
      <c r="G565" s="141">
        <v>0.42708333333333337</v>
      </c>
      <c r="H565" s="142"/>
      <c r="I565" s="143">
        <f t="shared" ref="I565:I596" si="168">H565*D565</f>
        <v>0</v>
      </c>
      <c r="J565" s="144">
        <f t="shared" ref="J565:J596" si="169">IF(I565&lt;=499,SUM(I565*E565),IF(I565&lt;=999,SUM(I565*F565),IF(I565&gt;=1000,SUM(I565*G565),0)))</f>
        <v>0</v>
      </c>
      <c r="K565" s="88"/>
      <c r="L565" s="88"/>
    </row>
    <row r="566" spans="1:12" hidden="1">
      <c r="A566" s="137" t="s">
        <v>1799</v>
      </c>
      <c r="B566" s="145" t="s">
        <v>978</v>
      </c>
      <c r="C566" s="139" t="s">
        <v>979</v>
      </c>
      <c r="D566" s="140">
        <v>104</v>
      </c>
      <c r="E566" s="141">
        <v>0.65555555555555556</v>
      </c>
      <c r="F566" s="141">
        <v>0.55208333333333337</v>
      </c>
      <c r="G566" s="141">
        <v>0.47916666666666669</v>
      </c>
      <c r="H566" s="142"/>
      <c r="I566" s="143">
        <f t="shared" si="168"/>
        <v>0</v>
      </c>
      <c r="J566" s="144">
        <f t="shared" si="169"/>
        <v>0</v>
      </c>
      <c r="K566" s="88"/>
      <c r="L566" s="88"/>
    </row>
    <row r="567" spans="1:12" hidden="1">
      <c r="A567" s="137" t="s">
        <v>1799</v>
      </c>
      <c r="B567" s="145" t="s">
        <v>980</v>
      </c>
      <c r="C567" s="139" t="s">
        <v>981</v>
      </c>
      <c r="D567" s="140">
        <v>104</v>
      </c>
      <c r="E567" s="141">
        <v>0.65555555555555556</v>
      </c>
      <c r="F567" s="141">
        <v>0.55208333333333337</v>
      </c>
      <c r="G567" s="141">
        <v>0.47916666666666669</v>
      </c>
      <c r="H567" s="142"/>
      <c r="I567" s="143">
        <f t="shared" si="168"/>
        <v>0</v>
      </c>
      <c r="J567" s="144">
        <f t="shared" si="169"/>
        <v>0</v>
      </c>
      <c r="K567" s="88"/>
      <c r="L567" s="88"/>
    </row>
    <row r="568" spans="1:12" hidden="1">
      <c r="A568" s="137" t="s">
        <v>1799</v>
      </c>
      <c r="B568" s="145" t="s">
        <v>1515</v>
      </c>
      <c r="C568" s="139" t="s">
        <v>1516</v>
      </c>
      <c r="D568" s="140">
        <v>104</v>
      </c>
      <c r="E568" s="141">
        <v>0.65555555555555556</v>
      </c>
      <c r="F568" s="141">
        <v>0.55208333333333337</v>
      </c>
      <c r="G568" s="141">
        <v>0.47916666666666669</v>
      </c>
      <c r="H568" s="142"/>
      <c r="I568" s="143">
        <f t="shared" si="168"/>
        <v>0</v>
      </c>
      <c r="J568" s="144">
        <f t="shared" si="169"/>
        <v>0</v>
      </c>
      <c r="K568" s="88"/>
      <c r="L568" s="88"/>
    </row>
    <row r="569" spans="1:12" hidden="1">
      <c r="A569" s="137" t="s">
        <v>1799</v>
      </c>
      <c r="B569" s="145" t="s">
        <v>1517</v>
      </c>
      <c r="C569" s="139" t="s">
        <v>1518</v>
      </c>
      <c r="D569" s="140">
        <v>104</v>
      </c>
      <c r="E569" s="141">
        <v>0.65555555555555556</v>
      </c>
      <c r="F569" s="141">
        <v>0.55208333333333337</v>
      </c>
      <c r="G569" s="141">
        <v>0.47916666666666669</v>
      </c>
      <c r="H569" s="142"/>
      <c r="I569" s="143">
        <f t="shared" si="168"/>
        <v>0</v>
      </c>
      <c r="J569" s="144">
        <f t="shared" si="169"/>
        <v>0</v>
      </c>
      <c r="K569" s="88"/>
      <c r="L569" s="88"/>
    </row>
    <row r="570" spans="1:12" hidden="1">
      <c r="A570" s="137" t="s">
        <v>1799</v>
      </c>
      <c r="B570" s="145" t="s">
        <v>984</v>
      </c>
      <c r="C570" s="139" t="s">
        <v>985</v>
      </c>
      <c r="D570" s="140">
        <v>84</v>
      </c>
      <c r="E570" s="141">
        <v>0.97777777777777775</v>
      </c>
      <c r="F570" s="141">
        <v>0.85416666666666674</v>
      </c>
      <c r="G570" s="141">
        <v>0.78125</v>
      </c>
      <c r="H570" s="142"/>
      <c r="I570" s="143">
        <f t="shared" si="168"/>
        <v>0</v>
      </c>
      <c r="J570" s="144">
        <f t="shared" si="169"/>
        <v>0</v>
      </c>
      <c r="K570" s="88"/>
      <c r="L570" s="88"/>
    </row>
    <row r="571" spans="1:12" hidden="1">
      <c r="A571" s="137" t="s">
        <v>1799</v>
      </c>
      <c r="B571" s="145" t="s">
        <v>986</v>
      </c>
      <c r="C571" s="139" t="s">
        <v>987</v>
      </c>
      <c r="D571" s="140">
        <v>84</v>
      </c>
      <c r="E571" s="141">
        <v>0.97777777777777775</v>
      </c>
      <c r="F571" s="141">
        <v>0.85416666666666674</v>
      </c>
      <c r="G571" s="141">
        <v>0.78125</v>
      </c>
      <c r="H571" s="142"/>
      <c r="I571" s="143">
        <f t="shared" si="168"/>
        <v>0</v>
      </c>
      <c r="J571" s="144">
        <f t="shared" si="169"/>
        <v>0</v>
      </c>
      <c r="K571" s="88"/>
      <c r="L571" s="88"/>
    </row>
    <row r="572" spans="1:12" hidden="1">
      <c r="A572" s="137" t="s">
        <v>1799</v>
      </c>
      <c r="B572" s="145" t="s">
        <v>988</v>
      </c>
      <c r="C572" s="139" t="s">
        <v>989</v>
      </c>
      <c r="D572" s="140">
        <v>104</v>
      </c>
      <c r="E572" s="141">
        <v>0.65555555555555556</v>
      </c>
      <c r="F572" s="141">
        <v>0.55208333333333337</v>
      </c>
      <c r="G572" s="141">
        <v>0.47916666666666669</v>
      </c>
      <c r="H572" s="142"/>
      <c r="I572" s="143">
        <f t="shared" si="168"/>
        <v>0</v>
      </c>
      <c r="J572" s="144">
        <f t="shared" si="169"/>
        <v>0</v>
      </c>
      <c r="K572" s="88"/>
      <c r="L572" s="88"/>
    </row>
    <row r="573" spans="1:12" hidden="1">
      <c r="A573" s="137" t="s">
        <v>1799</v>
      </c>
      <c r="B573" s="145" t="s">
        <v>990</v>
      </c>
      <c r="C573" s="139" t="s">
        <v>991</v>
      </c>
      <c r="D573" s="140">
        <v>150</v>
      </c>
      <c r="E573" s="141">
        <v>0.62222222222222223</v>
      </c>
      <c r="F573" s="141">
        <v>0.52083333333333337</v>
      </c>
      <c r="G573" s="141">
        <v>0.4375</v>
      </c>
      <c r="H573" s="142"/>
      <c r="I573" s="143">
        <f t="shared" si="168"/>
        <v>0</v>
      </c>
      <c r="J573" s="144">
        <f t="shared" si="169"/>
        <v>0</v>
      </c>
      <c r="K573" s="88"/>
      <c r="L573" s="88"/>
    </row>
    <row r="574" spans="1:12" hidden="1">
      <c r="A574" s="137" t="s">
        <v>1799</v>
      </c>
      <c r="B574" s="145" t="s">
        <v>992</v>
      </c>
      <c r="C574" s="139" t="s">
        <v>993</v>
      </c>
      <c r="D574" s="140">
        <v>150</v>
      </c>
      <c r="E574" s="141">
        <v>0.62222222222222223</v>
      </c>
      <c r="F574" s="141">
        <v>0.52083333333333337</v>
      </c>
      <c r="G574" s="141">
        <v>0.4375</v>
      </c>
      <c r="H574" s="142"/>
      <c r="I574" s="143">
        <f t="shared" si="168"/>
        <v>0</v>
      </c>
      <c r="J574" s="144">
        <f t="shared" si="169"/>
        <v>0</v>
      </c>
      <c r="K574" s="88"/>
      <c r="L574" s="88"/>
    </row>
    <row r="575" spans="1:12" hidden="1">
      <c r="A575" s="137" t="s">
        <v>1799</v>
      </c>
      <c r="B575" s="145" t="s">
        <v>994</v>
      </c>
      <c r="C575" s="139" t="s">
        <v>995</v>
      </c>
      <c r="D575" s="140">
        <v>150</v>
      </c>
      <c r="E575" s="141">
        <v>0.62222222222222223</v>
      </c>
      <c r="F575" s="141">
        <v>0.52083333333333337</v>
      </c>
      <c r="G575" s="141">
        <v>0.4375</v>
      </c>
      <c r="H575" s="142"/>
      <c r="I575" s="143">
        <f t="shared" si="168"/>
        <v>0</v>
      </c>
      <c r="J575" s="144">
        <f t="shared" si="169"/>
        <v>0</v>
      </c>
      <c r="K575" s="88"/>
      <c r="L575" s="88"/>
    </row>
    <row r="576" spans="1:12" hidden="1">
      <c r="A576" s="137" t="s">
        <v>1799</v>
      </c>
      <c r="B576" s="145" t="s">
        <v>996</v>
      </c>
      <c r="C576" s="139" t="s">
        <v>997</v>
      </c>
      <c r="D576" s="140">
        <v>150</v>
      </c>
      <c r="E576" s="141">
        <v>0.7</v>
      </c>
      <c r="F576" s="141">
        <v>0.59375000000000011</v>
      </c>
      <c r="G576" s="141">
        <v>0.52083333333333337</v>
      </c>
      <c r="H576" s="142"/>
      <c r="I576" s="143">
        <f t="shared" si="168"/>
        <v>0</v>
      </c>
      <c r="J576" s="144">
        <f t="shared" si="169"/>
        <v>0</v>
      </c>
      <c r="K576" s="88"/>
      <c r="L576" s="88"/>
    </row>
    <row r="577" spans="1:12" hidden="1">
      <c r="A577" s="137" t="s">
        <v>1799</v>
      </c>
      <c r="B577" s="145" t="s">
        <v>998</v>
      </c>
      <c r="C577" s="139" t="s">
        <v>999</v>
      </c>
      <c r="D577" s="140">
        <v>150</v>
      </c>
      <c r="E577" s="141">
        <v>0.62222222222222223</v>
      </c>
      <c r="F577" s="141">
        <v>0.52083333333333337</v>
      </c>
      <c r="G577" s="141">
        <v>0.4375</v>
      </c>
      <c r="H577" s="142"/>
      <c r="I577" s="143">
        <f t="shared" si="168"/>
        <v>0</v>
      </c>
      <c r="J577" s="144">
        <f t="shared" si="169"/>
        <v>0</v>
      </c>
      <c r="K577" s="88"/>
      <c r="L577" s="88"/>
    </row>
    <row r="578" spans="1:12" hidden="1">
      <c r="A578" s="137" t="s">
        <v>1799</v>
      </c>
      <c r="B578" s="145" t="s">
        <v>1000</v>
      </c>
      <c r="C578" s="139" t="s">
        <v>1001</v>
      </c>
      <c r="D578" s="140">
        <v>150</v>
      </c>
      <c r="E578" s="141">
        <v>0.65555555555555556</v>
      </c>
      <c r="F578" s="141">
        <v>0.55208333333333337</v>
      </c>
      <c r="G578" s="141">
        <v>0.47916666666666669</v>
      </c>
      <c r="H578" s="142"/>
      <c r="I578" s="143">
        <f t="shared" si="168"/>
        <v>0</v>
      </c>
      <c r="J578" s="144">
        <f t="shared" si="169"/>
        <v>0</v>
      </c>
      <c r="K578" s="88"/>
      <c r="L578" s="88"/>
    </row>
    <row r="579" spans="1:12" hidden="1">
      <c r="A579" s="137" t="s">
        <v>1799</v>
      </c>
      <c r="B579" s="145" t="s">
        <v>1002</v>
      </c>
      <c r="C579" s="139" t="s">
        <v>1003</v>
      </c>
      <c r="D579" s="140">
        <v>104</v>
      </c>
      <c r="E579" s="141">
        <v>0.8666666666666667</v>
      </c>
      <c r="F579" s="141">
        <v>0.75</v>
      </c>
      <c r="G579" s="141">
        <v>0.67708333333333337</v>
      </c>
      <c r="H579" s="142"/>
      <c r="I579" s="143">
        <f t="shared" si="168"/>
        <v>0</v>
      </c>
      <c r="J579" s="144">
        <f t="shared" si="169"/>
        <v>0</v>
      </c>
      <c r="K579" s="88"/>
      <c r="L579" s="88"/>
    </row>
    <row r="580" spans="1:12" hidden="1">
      <c r="A580" s="137" t="s">
        <v>1799</v>
      </c>
      <c r="B580" s="145" t="s">
        <v>1004</v>
      </c>
      <c r="C580" s="139" t="s">
        <v>1005</v>
      </c>
      <c r="D580" s="140">
        <v>104</v>
      </c>
      <c r="E580" s="141">
        <v>0.8666666666666667</v>
      </c>
      <c r="F580" s="141">
        <v>0.75</v>
      </c>
      <c r="G580" s="141">
        <v>0.67708333333333337</v>
      </c>
      <c r="H580" s="142"/>
      <c r="I580" s="143">
        <f t="shared" si="168"/>
        <v>0</v>
      </c>
      <c r="J580" s="144">
        <f t="shared" si="169"/>
        <v>0</v>
      </c>
      <c r="K580" s="88"/>
      <c r="L580" s="88"/>
    </row>
    <row r="581" spans="1:12" hidden="1">
      <c r="A581" s="137" t="s">
        <v>1799</v>
      </c>
      <c r="B581" s="145" t="s">
        <v>1006</v>
      </c>
      <c r="C581" s="139" t="s">
        <v>1007</v>
      </c>
      <c r="D581" s="140">
        <v>104</v>
      </c>
      <c r="E581" s="141">
        <v>0.8666666666666667</v>
      </c>
      <c r="F581" s="141">
        <v>0.75</v>
      </c>
      <c r="G581" s="141">
        <v>0.67708333333333337</v>
      </c>
      <c r="H581" s="142"/>
      <c r="I581" s="143">
        <f t="shared" si="168"/>
        <v>0</v>
      </c>
      <c r="J581" s="144">
        <f t="shared" si="169"/>
        <v>0</v>
      </c>
      <c r="K581" s="88"/>
      <c r="L581" s="88"/>
    </row>
    <row r="582" spans="1:12" hidden="1">
      <c r="A582" s="137" t="s">
        <v>1799</v>
      </c>
      <c r="B582" s="145" t="s">
        <v>1008</v>
      </c>
      <c r="C582" s="139" t="s">
        <v>1009</v>
      </c>
      <c r="D582" s="140">
        <v>104</v>
      </c>
      <c r="E582" s="141">
        <v>0.8666666666666667</v>
      </c>
      <c r="F582" s="141">
        <v>0.75</v>
      </c>
      <c r="G582" s="141">
        <v>0.67708333333333337</v>
      </c>
      <c r="H582" s="142"/>
      <c r="I582" s="143">
        <f t="shared" si="168"/>
        <v>0</v>
      </c>
      <c r="J582" s="144">
        <f t="shared" si="169"/>
        <v>0</v>
      </c>
      <c r="K582" s="88"/>
      <c r="L582" s="88"/>
    </row>
    <row r="583" spans="1:12" hidden="1">
      <c r="A583" s="137" t="s">
        <v>1799</v>
      </c>
      <c r="B583" s="145" t="s">
        <v>1010</v>
      </c>
      <c r="C583" s="139" t="s">
        <v>1011</v>
      </c>
      <c r="D583" s="140">
        <v>104</v>
      </c>
      <c r="E583" s="141">
        <v>0.8666666666666667</v>
      </c>
      <c r="F583" s="141">
        <v>0.75</v>
      </c>
      <c r="G583" s="141">
        <v>0.67708333333333337</v>
      </c>
      <c r="H583" s="142"/>
      <c r="I583" s="143">
        <f t="shared" si="168"/>
        <v>0</v>
      </c>
      <c r="J583" s="144">
        <f t="shared" si="169"/>
        <v>0</v>
      </c>
      <c r="K583" s="88"/>
      <c r="L583" s="88"/>
    </row>
    <row r="584" spans="1:12" hidden="1">
      <c r="A584" s="137" t="s">
        <v>1799</v>
      </c>
      <c r="B584" s="145" t="s">
        <v>1012</v>
      </c>
      <c r="C584" s="139" t="s">
        <v>1013</v>
      </c>
      <c r="D584" s="140">
        <v>104</v>
      </c>
      <c r="E584" s="141">
        <v>0.65555555555555556</v>
      </c>
      <c r="F584" s="141">
        <v>0.55208333333333337</v>
      </c>
      <c r="G584" s="141">
        <v>0.47916666666666669</v>
      </c>
      <c r="H584" s="142"/>
      <c r="I584" s="143">
        <f t="shared" si="168"/>
        <v>0</v>
      </c>
      <c r="J584" s="144">
        <f t="shared" si="169"/>
        <v>0</v>
      </c>
      <c r="K584" s="88"/>
      <c r="L584" s="88"/>
    </row>
    <row r="585" spans="1:12" hidden="1">
      <c r="A585" s="137" t="s">
        <v>1799</v>
      </c>
      <c r="B585" s="145" t="s">
        <v>1014</v>
      </c>
      <c r="C585" s="139" t="s">
        <v>1015</v>
      </c>
      <c r="D585" s="140">
        <v>104</v>
      </c>
      <c r="E585" s="141">
        <v>0.65555555555555556</v>
      </c>
      <c r="F585" s="141">
        <v>0.55208333333333337</v>
      </c>
      <c r="G585" s="141">
        <v>0.47916666666666669</v>
      </c>
      <c r="H585" s="142"/>
      <c r="I585" s="143">
        <f t="shared" si="168"/>
        <v>0</v>
      </c>
      <c r="J585" s="144">
        <f t="shared" si="169"/>
        <v>0</v>
      </c>
      <c r="K585" s="88"/>
      <c r="L585" s="88"/>
    </row>
    <row r="586" spans="1:12" hidden="1">
      <c r="A586" s="137" t="s">
        <v>1799</v>
      </c>
      <c r="B586" s="145" t="s">
        <v>1016</v>
      </c>
      <c r="C586" s="139" t="s">
        <v>1017</v>
      </c>
      <c r="D586" s="140">
        <v>104</v>
      </c>
      <c r="E586" s="141">
        <v>0.65555555555555556</v>
      </c>
      <c r="F586" s="141">
        <v>0.55208333333333337</v>
      </c>
      <c r="G586" s="141">
        <v>0.47916666666666669</v>
      </c>
      <c r="H586" s="142"/>
      <c r="I586" s="143">
        <f t="shared" si="168"/>
        <v>0</v>
      </c>
      <c r="J586" s="144">
        <f t="shared" si="169"/>
        <v>0</v>
      </c>
      <c r="K586" s="88"/>
      <c r="L586" s="88"/>
    </row>
    <row r="587" spans="1:12" hidden="1">
      <c r="A587" s="137" t="s">
        <v>1799</v>
      </c>
      <c r="B587" s="145" t="s">
        <v>1018</v>
      </c>
      <c r="C587" s="139" t="s">
        <v>1019</v>
      </c>
      <c r="D587" s="140">
        <v>104</v>
      </c>
      <c r="E587" s="141">
        <v>0.65555555555555556</v>
      </c>
      <c r="F587" s="141">
        <v>0.55208333333333337</v>
      </c>
      <c r="G587" s="141">
        <v>0.47916666666666669</v>
      </c>
      <c r="H587" s="142"/>
      <c r="I587" s="143">
        <f t="shared" si="168"/>
        <v>0</v>
      </c>
      <c r="J587" s="144">
        <f t="shared" si="169"/>
        <v>0</v>
      </c>
      <c r="K587" s="88"/>
      <c r="L587" s="88"/>
    </row>
    <row r="588" spans="1:12" hidden="1">
      <c r="A588" s="137" t="s">
        <v>1799</v>
      </c>
      <c r="B588" s="145" t="s">
        <v>1020</v>
      </c>
      <c r="C588" s="139" t="s">
        <v>1021</v>
      </c>
      <c r="D588" s="140">
        <v>104</v>
      </c>
      <c r="E588" s="141">
        <v>0.65555555555555556</v>
      </c>
      <c r="F588" s="141">
        <v>0.55208333333333337</v>
      </c>
      <c r="G588" s="141">
        <v>0.47916666666666669</v>
      </c>
      <c r="H588" s="142"/>
      <c r="I588" s="143">
        <f t="shared" si="168"/>
        <v>0</v>
      </c>
      <c r="J588" s="144">
        <f t="shared" si="169"/>
        <v>0</v>
      </c>
      <c r="K588" s="88"/>
      <c r="L588" s="88"/>
    </row>
    <row r="589" spans="1:12" hidden="1">
      <c r="A589" s="137" t="s">
        <v>1799</v>
      </c>
      <c r="B589" s="145" t="s">
        <v>1022</v>
      </c>
      <c r="C589" s="139" t="s">
        <v>1023</v>
      </c>
      <c r="D589" s="140">
        <v>104</v>
      </c>
      <c r="E589" s="141">
        <v>0.65555555555555556</v>
      </c>
      <c r="F589" s="141">
        <v>0.55208333333333337</v>
      </c>
      <c r="G589" s="141">
        <v>0.47916666666666669</v>
      </c>
      <c r="H589" s="142"/>
      <c r="I589" s="143">
        <f t="shared" si="168"/>
        <v>0</v>
      </c>
      <c r="J589" s="144">
        <f t="shared" si="169"/>
        <v>0</v>
      </c>
      <c r="K589" s="88"/>
      <c r="L589" s="88"/>
    </row>
    <row r="590" spans="1:12" hidden="1">
      <c r="A590" s="137" t="s">
        <v>1799</v>
      </c>
      <c r="B590" s="145" t="s">
        <v>1024</v>
      </c>
      <c r="C590" s="139" t="s">
        <v>1025</v>
      </c>
      <c r="D590" s="140">
        <v>104</v>
      </c>
      <c r="E590" s="141">
        <v>0.65555555555555556</v>
      </c>
      <c r="F590" s="141">
        <v>0.55208333333333337</v>
      </c>
      <c r="G590" s="141">
        <v>0.47916666666666669</v>
      </c>
      <c r="H590" s="142"/>
      <c r="I590" s="143">
        <f t="shared" si="168"/>
        <v>0</v>
      </c>
      <c r="J590" s="144">
        <f t="shared" si="169"/>
        <v>0</v>
      </c>
      <c r="K590" s="88"/>
      <c r="L590" s="88"/>
    </row>
    <row r="591" spans="1:12" hidden="1">
      <c r="A591" s="137" t="s">
        <v>1799</v>
      </c>
      <c r="B591" s="145" t="s">
        <v>1026</v>
      </c>
      <c r="C591" s="139" t="s">
        <v>1027</v>
      </c>
      <c r="D591" s="140">
        <v>84</v>
      </c>
      <c r="E591" s="141">
        <v>0.97777777777777775</v>
      </c>
      <c r="F591" s="141">
        <v>0.85416666666666674</v>
      </c>
      <c r="G591" s="141">
        <v>0.78125</v>
      </c>
      <c r="H591" s="142"/>
      <c r="I591" s="143">
        <f t="shared" si="168"/>
        <v>0</v>
      </c>
      <c r="J591" s="144">
        <f t="shared" si="169"/>
        <v>0</v>
      </c>
      <c r="K591" s="88"/>
      <c r="L591" s="88"/>
    </row>
    <row r="592" spans="1:12" hidden="1">
      <c r="A592" s="137" t="s">
        <v>1799</v>
      </c>
      <c r="B592" s="145" t="s">
        <v>1028</v>
      </c>
      <c r="C592" s="139" t="s">
        <v>1029</v>
      </c>
      <c r="D592" s="140">
        <v>84</v>
      </c>
      <c r="E592" s="141">
        <v>0.8666666666666667</v>
      </c>
      <c r="F592" s="141">
        <v>0.75</v>
      </c>
      <c r="G592" s="141">
        <v>0.67708333333333337</v>
      </c>
      <c r="H592" s="142"/>
      <c r="I592" s="143">
        <f t="shared" si="168"/>
        <v>0</v>
      </c>
      <c r="J592" s="144">
        <f t="shared" si="169"/>
        <v>0</v>
      </c>
      <c r="K592" s="88"/>
      <c r="L592" s="88"/>
    </row>
    <row r="593" spans="1:12" hidden="1">
      <c r="A593" s="137" t="s">
        <v>1799</v>
      </c>
      <c r="B593" s="145" t="s">
        <v>1030</v>
      </c>
      <c r="C593" s="139" t="s">
        <v>1031</v>
      </c>
      <c r="D593" s="140">
        <v>84</v>
      </c>
      <c r="E593" s="141">
        <v>0.8666666666666667</v>
      </c>
      <c r="F593" s="141">
        <v>0.75</v>
      </c>
      <c r="G593" s="141">
        <v>0.67708333333333337</v>
      </c>
      <c r="H593" s="142"/>
      <c r="I593" s="143">
        <f t="shared" si="168"/>
        <v>0</v>
      </c>
      <c r="J593" s="144">
        <f t="shared" si="169"/>
        <v>0</v>
      </c>
      <c r="K593" s="88"/>
      <c r="L593" s="88"/>
    </row>
    <row r="594" spans="1:12" hidden="1">
      <c r="A594" s="137" t="s">
        <v>1799</v>
      </c>
      <c r="B594" s="145" t="s">
        <v>1032</v>
      </c>
      <c r="C594" s="139" t="s">
        <v>1033</v>
      </c>
      <c r="D594" s="140">
        <v>84</v>
      </c>
      <c r="E594" s="141">
        <v>1.1222222222222222</v>
      </c>
      <c r="F594" s="141">
        <v>0.98958333333333337</v>
      </c>
      <c r="G594" s="141">
        <v>0.91666666666666674</v>
      </c>
      <c r="H594" s="142"/>
      <c r="I594" s="143">
        <f t="shared" si="168"/>
        <v>0</v>
      </c>
      <c r="J594" s="144">
        <f t="shared" si="169"/>
        <v>0</v>
      </c>
      <c r="K594" s="88"/>
      <c r="L594" s="88"/>
    </row>
    <row r="595" spans="1:12" hidden="1">
      <c r="A595" s="137" t="s">
        <v>1799</v>
      </c>
      <c r="B595" s="145" t="s">
        <v>1034</v>
      </c>
      <c r="C595" s="139" t="s">
        <v>1035</v>
      </c>
      <c r="D595" s="140">
        <v>104</v>
      </c>
      <c r="E595" s="141">
        <v>0.65555555555555556</v>
      </c>
      <c r="F595" s="141">
        <v>0.55208333333333337</v>
      </c>
      <c r="G595" s="141">
        <v>0.47916666666666669</v>
      </c>
      <c r="H595" s="142"/>
      <c r="I595" s="143">
        <f t="shared" si="168"/>
        <v>0</v>
      </c>
      <c r="J595" s="144">
        <f t="shared" si="169"/>
        <v>0</v>
      </c>
      <c r="K595" s="88"/>
      <c r="L595" s="88"/>
    </row>
    <row r="596" spans="1:12" hidden="1">
      <c r="A596" s="137" t="s">
        <v>1799</v>
      </c>
      <c r="B596" s="145" t="s">
        <v>1036</v>
      </c>
      <c r="C596" s="139" t="s">
        <v>1037</v>
      </c>
      <c r="D596" s="140">
        <v>104</v>
      </c>
      <c r="E596" s="141">
        <v>0.65555555555555556</v>
      </c>
      <c r="F596" s="141">
        <v>0.55208333333333337</v>
      </c>
      <c r="G596" s="141">
        <v>0.47916666666666669</v>
      </c>
      <c r="H596" s="142"/>
      <c r="I596" s="143">
        <f t="shared" si="168"/>
        <v>0</v>
      </c>
      <c r="J596" s="144">
        <f t="shared" si="169"/>
        <v>0</v>
      </c>
      <c r="K596" s="88"/>
      <c r="L596" s="88"/>
    </row>
    <row r="597" spans="1:12" hidden="1">
      <c r="A597" s="137" t="s">
        <v>1799</v>
      </c>
      <c r="B597" s="145" t="s">
        <v>1038</v>
      </c>
      <c r="C597" s="139" t="s">
        <v>1039</v>
      </c>
      <c r="D597" s="140">
        <v>104</v>
      </c>
      <c r="E597" s="141">
        <v>0.8666666666666667</v>
      </c>
      <c r="F597" s="141">
        <v>0.75</v>
      </c>
      <c r="G597" s="141">
        <v>0.67708333333333337</v>
      </c>
      <c r="H597" s="142"/>
      <c r="I597" s="143">
        <f t="shared" ref="I597:I628" si="170">H597*D597</f>
        <v>0</v>
      </c>
      <c r="J597" s="144">
        <f t="shared" ref="J597:J628" si="171">IF(I597&lt;=499,SUM(I597*E597),IF(I597&lt;=999,SUM(I597*F597),IF(I597&gt;=1000,SUM(I597*G597),0)))</f>
        <v>0</v>
      </c>
      <c r="K597" s="88"/>
      <c r="L597" s="88"/>
    </row>
    <row r="598" spans="1:12" hidden="1">
      <c r="A598" s="137" t="s">
        <v>1799</v>
      </c>
      <c r="B598" s="145" t="s">
        <v>1040</v>
      </c>
      <c r="C598" s="139" t="s">
        <v>1041</v>
      </c>
      <c r="D598" s="140">
        <v>84</v>
      </c>
      <c r="E598" s="141">
        <v>0.97777777777777775</v>
      </c>
      <c r="F598" s="141">
        <v>0.85416666666666674</v>
      </c>
      <c r="G598" s="141">
        <v>0.78125</v>
      </c>
      <c r="H598" s="142"/>
      <c r="I598" s="143">
        <f t="shared" si="170"/>
        <v>0</v>
      </c>
      <c r="J598" s="144">
        <f t="shared" si="171"/>
        <v>0</v>
      </c>
      <c r="K598" s="88"/>
      <c r="L598" s="88"/>
    </row>
    <row r="599" spans="1:12" hidden="1">
      <c r="A599" s="137" t="s">
        <v>1799</v>
      </c>
      <c r="B599" s="145" t="s">
        <v>1042</v>
      </c>
      <c r="C599" s="139" t="s">
        <v>1043</v>
      </c>
      <c r="D599" s="140">
        <v>84</v>
      </c>
      <c r="E599" s="141">
        <v>0.97777777777777775</v>
      </c>
      <c r="F599" s="141">
        <v>0.85416666666666674</v>
      </c>
      <c r="G599" s="141">
        <v>0.78125</v>
      </c>
      <c r="H599" s="142"/>
      <c r="I599" s="143">
        <f t="shared" si="170"/>
        <v>0</v>
      </c>
      <c r="J599" s="144">
        <f t="shared" si="171"/>
        <v>0</v>
      </c>
      <c r="K599" s="88"/>
      <c r="L599" s="88"/>
    </row>
    <row r="600" spans="1:12" hidden="1">
      <c r="A600" s="137" t="s">
        <v>1799</v>
      </c>
      <c r="B600" s="145" t="s">
        <v>1044</v>
      </c>
      <c r="C600" s="139" t="s">
        <v>1045</v>
      </c>
      <c r="D600" s="140">
        <v>84</v>
      </c>
      <c r="E600" s="141">
        <v>1.0333333333333334</v>
      </c>
      <c r="F600" s="141">
        <v>0.90625</v>
      </c>
      <c r="G600" s="141">
        <v>0.83333333333333337</v>
      </c>
      <c r="H600" s="142"/>
      <c r="I600" s="143">
        <f t="shared" si="170"/>
        <v>0</v>
      </c>
      <c r="J600" s="144">
        <f t="shared" si="171"/>
        <v>0</v>
      </c>
      <c r="K600" s="88"/>
      <c r="L600" s="88"/>
    </row>
    <row r="601" spans="1:12" hidden="1">
      <c r="A601" s="137" t="s">
        <v>1799</v>
      </c>
      <c r="B601" s="145" t="s">
        <v>1046</v>
      </c>
      <c r="C601" s="139" t="s">
        <v>1047</v>
      </c>
      <c r="D601" s="140">
        <v>84</v>
      </c>
      <c r="E601" s="141">
        <v>0.97777777777777775</v>
      </c>
      <c r="F601" s="141">
        <v>0.85416666666666674</v>
      </c>
      <c r="G601" s="141">
        <v>0.78125</v>
      </c>
      <c r="H601" s="142"/>
      <c r="I601" s="143">
        <f t="shared" si="170"/>
        <v>0</v>
      </c>
      <c r="J601" s="144">
        <f t="shared" si="171"/>
        <v>0</v>
      </c>
      <c r="K601" s="88"/>
      <c r="L601" s="88"/>
    </row>
    <row r="602" spans="1:12" hidden="1">
      <c r="A602" s="137" t="s">
        <v>1799</v>
      </c>
      <c r="B602" s="145" t="s">
        <v>1519</v>
      </c>
      <c r="C602" s="139" t="s">
        <v>1520</v>
      </c>
      <c r="D602" s="140">
        <v>84</v>
      </c>
      <c r="E602" s="141">
        <v>1.0333333333333334</v>
      </c>
      <c r="F602" s="141">
        <v>0.90625</v>
      </c>
      <c r="G602" s="141">
        <v>0.83333333333333337</v>
      </c>
      <c r="H602" s="142"/>
      <c r="I602" s="143">
        <f t="shared" si="170"/>
        <v>0</v>
      </c>
      <c r="J602" s="144">
        <f t="shared" si="171"/>
        <v>0</v>
      </c>
      <c r="K602" s="88"/>
      <c r="L602" s="88"/>
    </row>
    <row r="603" spans="1:12" hidden="1">
      <c r="A603" s="137" t="s">
        <v>1799</v>
      </c>
      <c r="B603" s="145" t="s">
        <v>1048</v>
      </c>
      <c r="C603" s="139" t="s">
        <v>1049</v>
      </c>
      <c r="D603" s="140">
        <v>84</v>
      </c>
      <c r="E603" s="141">
        <v>1.0333333333333334</v>
      </c>
      <c r="F603" s="141">
        <v>0.90625</v>
      </c>
      <c r="G603" s="141">
        <v>0.83333333333333337</v>
      </c>
      <c r="H603" s="142"/>
      <c r="I603" s="143">
        <f t="shared" si="170"/>
        <v>0</v>
      </c>
      <c r="J603" s="144">
        <f t="shared" si="171"/>
        <v>0</v>
      </c>
      <c r="K603" s="88"/>
      <c r="L603" s="88"/>
    </row>
    <row r="604" spans="1:12" hidden="1">
      <c r="A604" s="137" t="s">
        <v>1799</v>
      </c>
      <c r="B604" s="145" t="s">
        <v>1050</v>
      </c>
      <c r="C604" s="139" t="s">
        <v>1051</v>
      </c>
      <c r="D604" s="140">
        <v>84</v>
      </c>
      <c r="E604" s="141">
        <v>1.0333333333333334</v>
      </c>
      <c r="F604" s="141">
        <v>0.90625</v>
      </c>
      <c r="G604" s="141">
        <v>0.83333333333333337</v>
      </c>
      <c r="H604" s="142"/>
      <c r="I604" s="143">
        <f t="shared" si="170"/>
        <v>0</v>
      </c>
      <c r="J604" s="144">
        <f t="shared" si="171"/>
        <v>0</v>
      </c>
      <c r="K604" s="88"/>
      <c r="L604" s="88"/>
    </row>
    <row r="605" spans="1:12" hidden="1">
      <c r="A605" s="137" t="s">
        <v>1799</v>
      </c>
      <c r="B605" s="145" t="s">
        <v>1052</v>
      </c>
      <c r="C605" s="139" t="s">
        <v>1053</v>
      </c>
      <c r="D605" s="140">
        <v>84</v>
      </c>
      <c r="E605" s="141">
        <v>1.0333333333333334</v>
      </c>
      <c r="F605" s="141">
        <v>0.90625</v>
      </c>
      <c r="G605" s="141">
        <v>0.83333333333333337</v>
      </c>
      <c r="H605" s="142"/>
      <c r="I605" s="143">
        <f t="shared" si="170"/>
        <v>0</v>
      </c>
      <c r="J605" s="144">
        <f t="shared" si="171"/>
        <v>0</v>
      </c>
      <c r="K605" s="88"/>
      <c r="L605" s="88"/>
    </row>
    <row r="606" spans="1:12" hidden="1">
      <c r="A606" s="137" t="s">
        <v>1799</v>
      </c>
      <c r="B606" s="145" t="s">
        <v>1054</v>
      </c>
      <c r="C606" s="139" t="s">
        <v>1055</v>
      </c>
      <c r="D606" s="140">
        <v>84</v>
      </c>
      <c r="E606" s="141">
        <v>1.0333333333333334</v>
      </c>
      <c r="F606" s="141">
        <v>0.90625</v>
      </c>
      <c r="G606" s="141">
        <v>0.83333333333333337</v>
      </c>
      <c r="H606" s="142"/>
      <c r="I606" s="143">
        <f t="shared" si="170"/>
        <v>0</v>
      </c>
      <c r="J606" s="144">
        <f t="shared" si="171"/>
        <v>0</v>
      </c>
      <c r="K606" s="88"/>
      <c r="L606" s="88"/>
    </row>
    <row r="607" spans="1:12" hidden="1">
      <c r="A607" s="137" t="s">
        <v>1799</v>
      </c>
      <c r="B607" s="145" t="s">
        <v>1056</v>
      </c>
      <c r="C607" s="139" t="s">
        <v>1057</v>
      </c>
      <c r="D607" s="140">
        <v>84</v>
      </c>
      <c r="E607" s="141">
        <v>1.1222222222222222</v>
      </c>
      <c r="F607" s="141">
        <v>0.98958333333333337</v>
      </c>
      <c r="G607" s="141">
        <v>0.91666666666666674</v>
      </c>
      <c r="H607" s="142"/>
      <c r="I607" s="143">
        <f t="shared" si="170"/>
        <v>0</v>
      </c>
      <c r="J607" s="144">
        <f t="shared" si="171"/>
        <v>0</v>
      </c>
      <c r="K607" s="88"/>
      <c r="L607" s="88"/>
    </row>
    <row r="608" spans="1:12" hidden="1">
      <c r="A608" s="137" t="s">
        <v>1799</v>
      </c>
      <c r="B608" s="145" t="s">
        <v>1058</v>
      </c>
      <c r="C608" s="139" t="s">
        <v>1059</v>
      </c>
      <c r="D608" s="140">
        <v>84</v>
      </c>
      <c r="E608" s="141">
        <v>1.1222222222222222</v>
      </c>
      <c r="F608" s="141">
        <v>0.98958333333333337</v>
      </c>
      <c r="G608" s="141">
        <v>0.91666666666666674</v>
      </c>
      <c r="H608" s="142"/>
      <c r="I608" s="143">
        <f t="shared" si="170"/>
        <v>0</v>
      </c>
      <c r="J608" s="144">
        <f t="shared" si="171"/>
        <v>0</v>
      </c>
      <c r="K608" s="88"/>
      <c r="L608" s="88"/>
    </row>
    <row r="609" spans="1:12" hidden="1">
      <c r="A609" s="137" t="s">
        <v>1799</v>
      </c>
      <c r="B609" s="145" t="s">
        <v>1060</v>
      </c>
      <c r="C609" s="139" t="s">
        <v>1061</v>
      </c>
      <c r="D609" s="140">
        <v>84</v>
      </c>
      <c r="E609" s="141">
        <v>0.97777777777777775</v>
      </c>
      <c r="F609" s="141">
        <v>0.85416666666666674</v>
      </c>
      <c r="G609" s="141">
        <v>0.78125</v>
      </c>
      <c r="H609" s="142"/>
      <c r="I609" s="143">
        <f t="shared" si="170"/>
        <v>0</v>
      </c>
      <c r="J609" s="144">
        <f t="shared" si="171"/>
        <v>0</v>
      </c>
      <c r="K609" s="88"/>
      <c r="L609" s="88"/>
    </row>
    <row r="610" spans="1:12" hidden="1">
      <c r="A610" s="137" t="s">
        <v>1799</v>
      </c>
      <c r="B610" s="145" t="s">
        <v>1062</v>
      </c>
      <c r="C610" s="139" t="s">
        <v>1063</v>
      </c>
      <c r="D610" s="140">
        <v>84</v>
      </c>
      <c r="E610" s="141">
        <v>0.97777777777777775</v>
      </c>
      <c r="F610" s="141">
        <v>0.85416666666666674</v>
      </c>
      <c r="G610" s="141">
        <v>0.78125</v>
      </c>
      <c r="H610" s="142"/>
      <c r="I610" s="143">
        <f t="shared" si="170"/>
        <v>0</v>
      </c>
      <c r="J610" s="144">
        <f t="shared" si="171"/>
        <v>0</v>
      </c>
      <c r="K610" s="88"/>
      <c r="L610" s="88"/>
    </row>
    <row r="611" spans="1:12" hidden="1">
      <c r="A611" s="137" t="s">
        <v>1799</v>
      </c>
      <c r="B611" s="145" t="s">
        <v>1064</v>
      </c>
      <c r="C611" s="139" t="s">
        <v>1065</v>
      </c>
      <c r="D611" s="140">
        <v>104</v>
      </c>
      <c r="E611" s="141">
        <v>0.75555555555555554</v>
      </c>
      <c r="F611" s="141">
        <v>0.64583333333333337</v>
      </c>
      <c r="G611" s="141">
        <v>0.56250000000000011</v>
      </c>
      <c r="H611" s="142"/>
      <c r="I611" s="143">
        <f t="shared" si="170"/>
        <v>0</v>
      </c>
      <c r="J611" s="144">
        <f t="shared" si="171"/>
        <v>0</v>
      </c>
      <c r="K611" s="88"/>
      <c r="L611" s="88"/>
    </row>
    <row r="612" spans="1:12" hidden="1">
      <c r="A612" s="137" t="s">
        <v>1799</v>
      </c>
      <c r="B612" s="145" t="s">
        <v>1521</v>
      </c>
      <c r="C612" s="139" t="s">
        <v>1522</v>
      </c>
      <c r="D612" s="140">
        <v>51</v>
      </c>
      <c r="E612" s="141">
        <v>2.655555555555555</v>
      </c>
      <c r="F612" s="141">
        <v>2.427083333333333</v>
      </c>
      <c r="G612" s="141">
        <v>2.3541666666666665</v>
      </c>
      <c r="H612" s="142"/>
      <c r="I612" s="143">
        <f t="shared" si="170"/>
        <v>0</v>
      </c>
      <c r="J612" s="144">
        <f t="shared" si="171"/>
        <v>0</v>
      </c>
      <c r="K612" s="88"/>
      <c r="L612" s="88"/>
    </row>
    <row r="613" spans="1:12" hidden="1">
      <c r="A613" s="137" t="s">
        <v>1799</v>
      </c>
      <c r="B613" s="145" t="s">
        <v>1066</v>
      </c>
      <c r="C613" s="139" t="s">
        <v>1067</v>
      </c>
      <c r="D613" s="140">
        <v>51</v>
      </c>
      <c r="E613" s="141">
        <v>2.655555555555555</v>
      </c>
      <c r="F613" s="141">
        <v>2.427083333333333</v>
      </c>
      <c r="G613" s="141">
        <v>2.3541666666666665</v>
      </c>
      <c r="H613" s="142"/>
      <c r="I613" s="143">
        <f t="shared" si="170"/>
        <v>0</v>
      </c>
      <c r="J613" s="144">
        <f t="shared" si="171"/>
        <v>0</v>
      </c>
      <c r="K613" s="88"/>
      <c r="L613" s="88"/>
    </row>
    <row r="614" spans="1:12" hidden="1">
      <c r="A614" s="137" t="s">
        <v>1799</v>
      </c>
      <c r="B614" s="145" t="s">
        <v>1523</v>
      </c>
      <c r="C614" s="139" t="s">
        <v>1524</v>
      </c>
      <c r="D614" s="140">
        <v>51</v>
      </c>
      <c r="E614" s="141">
        <v>2.655555555555555</v>
      </c>
      <c r="F614" s="141">
        <v>2.427083333333333</v>
      </c>
      <c r="G614" s="141">
        <v>2.3541666666666665</v>
      </c>
      <c r="H614" s="142"/>
      <c r="I614" s="143">
        <f t="shared" si="170"/>
        <v>0</v>
      </c>
      <c r="J614" s="144">
        <f t="shared" si="171"/>
        <v>0</v>
      </c>
      <c r="K614" s="88"/>
      <c r="L614" s="88"/>
    </row>
    <row r="615" spans="1:12" hidden="1">
      <c r="A615" s="137" t="s">
        <v>1799</v>
      </c>
      <c r="B615" s="145" t="s">
        <v>1068</v>
      </c>
      <c r="C615" s="139" t="s">
        <v>1069</v>
      </c>
      <c r="D615" s="140">
        <v>84</v>
      </c>
      <c r="E615" s="141">
        <v>0.8666666666666667</v>
      </c>
      <c r="F615" s="141">
        <v>0.75</v>
      </c>
      <c r="G615" s="141">
        <v>0.67708333333333337</v>
      </c>
      <c r="H615" s="142"/>
      <c r="I615" s="143">
        <f t="shared" si="170"/>
        <v>0</v>
      </c>
      <c r="J615" s="144">
        <f t="shared" si="171"/>
        <v>0</v>
      </c>
      <c r="K615" s="88"/>
      <c r="L615" s="88"/>
    </row>
    <row r="616" spans="1:12" hidden="1">
      <c r="A616" s="137" t="s">
        <v>1799</v>
      </c>
      <c r="B616" s="145" t="s">
        <v>1070</v>
      </c>
      <c r="C616" s="139" t="s">
        <v>1071</v>
      </c>
      <c r="D616" s="140">
        <v>84</v>
      </c>
      <c r="E616" s="141">
        <v>0.8666666666666667</v>
      </c>
      <c r="F616" s="141">
        <v>0.75</v>
      </c>
      <c r="G616" s="141">
        <v>0.67708333333333337</v>
      </c>
      <c r="H616" s="142"/>
      <c r="I616" s="143">
        <f t="shared" si="170"/>
        <v>0</v>
      </c>
      <c r="J616" s="144">
        <f t="shared" si="171"/>
        <v>0</v>
      </c>
      <c r="K616" s="88"/>
      <c r="L616" s="88"/>
    </row>
    <row r="617" spans="1:12" hidden="1">
      <c r="A617" s="137" t="s">
        <v>1799</v>
      </c>
      <c r="B617" s="145" t="s">
        <v>1072</v>
      </c>
      <c r="C617" s="139" t="s">
        <v>1073</v>
      </c>
      <c r="D617" s="140">
        <v>84</v>
      </c>
      <c r="E617" s="141">
        <v>0.8666666666666667</v>
      </c>
      <c r="F617" s="141">
        <v>0.75</v>
      </c>
      <c r="G617" s="141">
        <v>0.67708333333333337</v>
      </c>
      <c r="H617" s="142"/>
      <c r="I617" s="143">
        <f t="shared" si="170"/>
        <v>0</v>
      </c>
      <c r="J617" s="144">
        <f t="shared" si="171"/>
        <v>0</v>
      </c>
      <c r="K617" s="88"/>
      <c r="L617" s="88"/>
    </row>
    <row r="618" spans="1:12" hidden="1">
      <c r="A618" s="137" t="s">
        <v>1799</v>
      </c>
      <c r="B618" s="145" t="s">
        <v>1074</v>
      </c>
      <c r="C618" s="139" t="s">
        <v>1075</v>
      </c>
      <c r="D618" s="140">
        <v>84</v>
      </c>
      <c r="E618" s="141">
        <v>0.8666666666666667</v>
      </c>
      <c r="F618" s="141">
        <v>0.75</v>
      </c>
      <c r="G618" s="141">
        <v>0.67708333333333337</v>
      </c>
      <c r="H618" s="142"/>
      <c r="I618" s="143">
        <f t="shared" si="170"/>
        <v>0</v>
      </c>
      <c r="J618" s="144">
        <f t="shared" si="171"/>
        <v>0</v>
      </c>
      <c r="K618" s="88"/>
      <c r="L618" s="88"/>
    </row>
    <row r="619" spans="1:12" hidden="1">
      <c r="A619" s="137" t="s">
        <v>1799</v>
      </c>
      <c r="B619" s="145" t="s">
        <v>1076</v>
      </c>
      <c r="C619" s="139" t="s">
        <v>1077</v>
      </c>
      <c r="D619" s="140">
        <v>104</v>
      </c>
      <c r="E619" s="141">
        <v>0.8666666666666667</v>
      </c>
      <c r="F619" s="141">
        <v>0.75</v>
      </c>
      <c r="G619" s="141">
        <v>0.67708333333333337</v>
      </c>
      <c r="H619" s="142"/>
      <c r="I619" s="143">
        <f t="shared" si="170"/>
        <v>0</v>
      </c>
      <c r="J619" s="144">
        <f t="shared" si="171"/>
        <v>0</v>
      </c>
      <c r="K619" s="88"/>
      <c r="L619" s="88"/>
    </row>
    <row r="620" spans="1:12" hidden="1">
      <c r="A620" s="137" t="s">
        <v>1799</v>
      </c>
      <c r="B620" s="145" t="s">
        <v>1078</v>
      </c>
      <c r="C620" s="139" t="s">
        <v>1079</v>
      </c>
      <c r="D620" s="140">
        <v>104</v>
      </c>
      <c r="E620" s="141">
        <v>0.8666666666666667</v>
      </c>
      <c r="F620" s="141">
        <v>0.75</v>
      </c>
      <c r="G620" s="141">
        <v>0.67708333333333337</v>
      </c>
      <c r="H620" s="142"/>
      <c r="I620" s="143">
        <f t="shared" si="170"/>
        <v>0</v>
      </c>
      <c r="J620" s="144">
        <f t="shared" si="171"/>
        <v>0</v>
      </c>
      <c r="K620" s="88"/>
      <c r="L620" s="88"/>
    </row>
    <row r="621" spans="1:12" hidden="1">
      <c r="A621" s="137" t="s">
        <v>1799</v>
      </c>
      <c r="B621" s="145" t="s">
        <v>1080</v>
      </c>
      <c r="C621" s="139" t="s">
        <v>1081</v>
      </c>
      <c r="D621" s="140">
        <v>104</v>
      </c>
      <c r="E621" s="141">
        <v>0.8666666666666667</v>
      </c>
      <c r="F621" s="141">
        <v>0.75</v>
      </c>
      <c r="G621" s="141">
        <v>0.67708333333333337</v>
      </c>
      <c r="H621" s="142"/>
      <c r="I621" s="143">
        <f t="shared" si="170"/>
        <v>0</v>
      </c>
      <c r="J621" s="144">
        <f t="shared" si="171"/>
        <v>0</v>
      </c>
      <c r="K621" s="88"/>
      <c r="L621" s="88"/>
    </row>
    <row r="622" spans="1:12" hidden="1">
      <c r="A622" s="137" t="s">
        <v>1799</v>
      </c>
      <c r="B622" s="145" t="s">
        <v>1082</v>
      </c>
      <c r="C622" s="139" t="s">
        <v>1083</v>
      </c>
      <c r="D622" s="140">
        <v>104</v>
      </c>
      <c r="E622" s="141">
        <v>0.77777777777777768</v>
      </c>
      <c r="F622" s="141">
        <v>0.66666666666666674</v>
      </c>
      <c r="G622" s="141">
        <v>0.59375000000000011</v>
      </c>
      <c r="H622" s="142"/>
      <c r="I622" s="143">
        <f t="shared" si="170"/>
        <v>0</v>
      </c>
      <c r="J622" s="144">
        <f t="shared" si="171"/>
        <v>0</v>
      </c>
      <c r="K622" s="88"/>
      <c r="L622" s="88"/>
    </row>
    <row r="623" spans="1:12" hidden="1">
      <c r="A623" s="137" t="s">
        <v>1799</v>
      </c>
      <c r="B623" s="145" t="s">
        <v>1084</v>
      </c>
      <c r="C623" s="139" t="s">
        <v>1085</v>
      </c>
      <c r="D623" s="140">
        <v>84</v>
      </c>
      <c r="E623" s="141">
        <v>0.77777777777777768</v>
      </c>
      <c r="F623" s="141">
        <v>0.66666666666666674</v>
      </c>
      <c r="G623" s="141">
        <v>0.59375000000000011</v>
      </c>
      <c r="H623" s="142"/>
      <c r="I623" s="143">
        <f t="shared" si="170"/>
        <v>0</v>
      </c>
      <c r="J623" s="144">
        <f t="shared" si="171"/>
        <v>0</v>
      </c>
      <c r="K623" s="88"/>
      <c r="L623" s="88"/>
    </row>
    <row r="624" spans="1:12" hidden="1">
      <c r="A624" s="137" t="s">
        <v>1799</v>
      </c>
      <c r="B624" s="145" t="s">
        <v>1086</v>
      </c>
      <c r="C624" s="139" t="s">
        <v>1087</v>
      </c>
      <c r="D624" s="140">
        <v>150</v>
      </c>
      <c r="E624" s="141">
        <v>0.65555555555555556</v>
      </c>
      <c r="F624" s="141">
        <v>0.55208333333333337</v>
      </c>
      <c r="G624" s="141">
        <v>0.47916666666666669</v>
      </c>
      <c r="H624" s="142"/>
      <c r="I624" s="143">
        <f t="shared" si="170"/>
        <v>0</v>
      </c>
      <c r="J624" s="144">
        <f t="shared" si="171"/>
        <v>0</v>
      </c>
      <c r="K624" s="88"/>
      <c r="L624" s="88"/>
    </row>
    <row r="625" spans="1:12" hidden="1">
      <c r="A625" s="137" t="s">
        <v>1799</v>
      </c>
      <c r="B625" s="145" t="s">
        <v>1088</v>
      </c>
      <c r="C625" s="139" t="s">
        <v>1089</v>
      </c>
      <c r="D625" s="140">
        <v>104</v>
      </c>
      <c r="E625" s="141">
        <v>0.65555555555555556</v>
      </c>
      <c r="F625" s="141">
        <v>0.55208333333333337</v>
      </c>
      <c r="G625" s="141">
        <v>0.47916666666666669</v>
      </c>
      <c r="H625" s="142"/>
      <c r="I625" s="143">
        <f t="shared" si="170"/>
        <v>0</v>
      </c>
      <c r="J625" s="144">
        <f t="shared" si="171"/>
        <v>0</v>
      </c>
      <c r="K625" s="88"/>
      <c r="L625" s="88"/>
    </row>
    <row r="626" spans="1:12" hidden="1">
      <c r="A626" s="137" t="s">
        <v>1799</v>
      </c>
      <c r="B626" s="145" t="s">
        <v>1090</v>
      </c>
      <c r="C626" s="139" t="s">
        <v>1091</v>
      </c>
      <c r="D626" s="140">
        <v>104</v>
      </c>
      <c r="E626" s="141">
        <v>0.65555555555555556</v>
      </c>
      <c r="F626" s="141">
        <v>0.55208333333333337</v>
      </c>
      <c r="G626" s="141">
        <v>0.47916666666666669</v>
      </c>
      <c r="H626" s="142"/>
      <c r="I626" s="143">
        <f t="shared" si="170"/>
        <v>0</v>
      </c>
      <c r="J626" s="144">
        <f t="shared" si="171"/>
        <v>0</v>
      </c>
      <c r="K626" s="88"/>
      <c r="L626" s="88"/>
    </row>
    <row r="627" spans="1:12" hidden="1">
      <c r="A627" s="137" t="s">
        <v>1799</v>
      </c>
      <c r="B627" s="145" t="s">
        <v>1092</v>
      </c>
      <c r="C627" s="139" t="s">
        <v>1093</v>
      </c>
      <c r="D627" s="140">
        <v>104</v>
      </c>
      <c r="E627" s="141">
        <v>0.78888888888888886</v>
      </c>
      <c r="F627" s="141">
        <v>0.67708333333333337</v>
      </c>
      <c r="G627" s="141">
        <v>0.60416666666666663</v>
      </c>
      <c r="H627" s="142"/>
      <c r="I627" s="143">
        <f t="shared" si="170"/>
        <v>0</v>
      </c>
      <c r="J627" s="144">
        <f t="shared" si="171"/>
        <v>0</v>
      </c>
      <c r="K627" s="88"/>
      <c r="L627" s="88"/>
    </row>
    <row r="628" spans="1:12" hidden="1">
      <c r="A628" s="137" t="s">
        <v>1799</v>
      </c>
      <c r="B628" s="145" t="s">
        <v>1094</v>
      </c>
      <c r="C628" s="139" t="s">
        <v>1095</v>
      </c>
      <c r="D628" s="140">
        <v>104</v>
      </c>
      <c r="E628" s="141">
        <v>0.78888888888888886</v>
      </c>
      <c r="F628" s="141">
        <v>0.67708333333333337</v>
      </c>
      <c r="G628" s="141">
        <v>0.60416666666666663</v>
      </c>
      <c r="H628" s="142"/>
      <c r="I628" s="143">
        <f t="shared" si="170"/>
        <v>0</v>
      </c>
      <c r="J628" s="144">
        <f t="shared" si="171"/>
        <v>0</v>
      </c>
      <c r="K628" s="88"/>
      <c r="L628" s="88"/>
    </row>
    <row r="629" spans="1:12" hidden="1">
      <c r="A629" s="137" t="s">
        <v>1799</v>
      </c>
      <c r="B629" s="145" t="s">
        <v>1525</v>
      </c>
      <c r="C629" s="139" t="s">
        <v>1526</v>
      </c>
      <c r="D629" s="140">
        <v>104</v>
      </c>
      <c r="E629" s="141">
        <v>0.78888888888888886</v>
      </c>
      <c r="F629" s="141">
        <v>0.67708333333333337</v>
      </c>
      <c r="G629" s="141">
        <v>0.60416666666666663</v>
      </c>
      <c r="H629" s="142"/>
      <c r="I629" s="143">
        <f t="shared" ref="I629:I660" si="172">H629*D629</f>
        <v>0</v>
      </c>
      <c r="J629" s="144">
        <f t="shared" ref="J629:J660" si="173">IF(I629&lt;=499,SUM(I629*E629),IF(I629&lt;=999,SUM(I629*F629),IF(I629&gt;=1000,SUM(I629*G629),0)))</f>
        <v>0</v>
      </c>
      <c r="K629" s="88"/>
      <c r="L629" s="88"/>
    </row>
    <row r="630" spans="1:12" hidden="1">
      <c r="A630" s="137" t="s">
        <v>1799</v>
      </c>
      <c r="B630" s="145" t="s">
        <v>1096</v>
      </c>
      <c r="C630" s="139" t="s">
        <v>1097</v>
      </c>
      <c r="D630" s="140">
        <v>104</v>
      </c>
      <c r="E630" s="141">
        <v>0.78888888888888886</v>
      </c>
      <c r="F630" s="141">
        <v>0.67708333333333337</v>
      </c>
      <c r="G630" s="141">
        <v>0.60416666666666663</v>
      </c>
      <c r="H630" s="142"/>
      <c r="I630" s="143">
        <f t="shared" si="172"/>
        <v>0</v>
      </c>
      <c r="J630" s="144">
        <f t="shared" si="173"/>
        <v>0</v>
      </c>
      <c r="K630" s="88"/>
      <c r="L630" s="88"/>
    </row>
    <row r="631" spans="1:12" hidden="1">
      <c r="A631" s="137" t="s">
        <v>1799</v>
      </c>
      <c r="B631" s="145" t="s">
        <v>1098</v>
      </c>
      <c r="C631" s="139" t="s">
        <v>1099</v>
      </c>
      <c r="D631" s="140">
        <v>104</v>
      </c>
      <c r="E631" s="141">
        <v>0.83333333333333326</v>
      </c>
      <c r="F631" s="141">
        <v>0.71875000000000011</v>
      </c>
      <c r="G631" s="141">
        <v>0.64583333333333337</v>
      </c>
      <c r="H631" s="142"/>
      <c r="I631" s="143">
        <f t="shared" si="172"/>
        <v>0</v>
      </c>
      <c r="J631" s="144">
        <f t="shared" si="173"/>
        <v>0</v>
      </c>
      <c r="K631" s="88"/>
      <c r="L631" s="88"/>
    </row>
    <row r="632" spans="1:12" hidden="1">
      <c r="A632" s="137" t="s">
        <v>1799</v>
      </c>
      <c r="B632" s="145" t="s">
        <v>1100</v>
      </c>
      <c r="C632" s="139" t="s">
        <v>1101</v>
      </c>
      <c r="D632" s="140">
        <v>104</v>
      </c>
      <c r="E632" s="141">
        <v>0.83333333333333326</v>
      </c>
      <c r="F632" s="141">
        <v>0.71875000000000011</v>
      </c>
      <c r="G632" s="141">
        <v>0.64583333333333337</v>
      </c>
      <c r="H632" s="142"/>
      <c r="I632" s="143">
        <f t="shared" si="172"/>
        <v>0</v>
      </c>
      <c r="J632" s="144">
        <f t="shared" si="173"/>
        <v>0</v>
      </c>
      <c r="K632" s="88"/>
      <c r="L632" s="88"/>
    </row>
    <row r="633" spans="1:12" hidden="1">
      <c r="A633" s="137" t="s">
        <v>1799</v>
      </c>
      <c r="B633" s="145" t="s">
        <v>1102</v>
      </c>
      <c r="C633" s="139" t="s">
        <v>1103</v>
      </c>
      <c r="D633" s="140">
        <v>104</v>
      </c>
      <c r="E633" s="141">
        <v>0.93333333333333324</v>
      </c>
      <c r="F633" s="141">
        <v>0.81250000000000011</v>
      </c>
      <c r="G633" s="141">
        <v>0.73958333333333337</v>
      </c>
      <c r="H633" s="142"/>
      <c r="I633" s="143">
        <f t="shared" si="172"/>
        <v>0</v>
      </c>
      <c r="J633" s="144">
        <f t="shared" si="173"/>
        <v>0</v>
      </c>
      <c r="K633" s="88"/>
      <c r="L633" s="88"/>
    </row>
    <row r="634" spans="1:12" hidden="1">
      <c r="A634" s="137" t="s">
        <v>1799</v>
      </c>
      <c r="B634" s="145" t="s">
        <v>1104</v>
      </c>
      <c r="C634" s="139" t="s">
        <v>1105</v>
      </c>
      <c r="D634" s="140">
        <v>104</v>
      </c>
      <c r="E634" s="141">
        <v>0.93333333333333324</v>
      </c>
      <c r="F634" s="141">
        <v>0.81250000000000011</v>
      </c>
      <c r="G634" s="141">
        <v>0.73958333333333337</v>
      </c>
      <c r="H634" s="142"/>
      <c r="I634" s="143">
        <f t="shared" si="172"/>
        <v>0</v>
      </c>
      <c r="J634" s="144">
        <f t="shared" si="173"/>
        <v>0</v>
      </c>
      <c r="K634" s="88"/>
      <c r="L634" s="88"/>
    </row>
    <row r="635" spans="1:12" hidden="1">
      <c r="A635" s="137" t="s">
        <v>1799</v>
      </c>
      <c r="B635" s="145" t="s">
        <v>1106</v>
      </c>
      <c r="C635" s="139" t="s">
        <v>1107</v>
      </c>
      <c r="D635" s="140">
        <v>104</v>
      </c>
      <c r="E635" s="141">
        <v>0.8666666666666667</v>
      </c>
      <c r="F635" s="141">
        <v>0.75</v>
      </c>
      <c r="G635" s="141">
        <v>0.67708333333333337</v>
      </c>
      <c r="H635" s="142"/>
      <c r="I635" s="143">
        <f t="shared" si="172"/>
        <v>0</v>
      </c>
      <c r="J635" s="144">
        <f t="shared" si="173"/>
        <v>0</v>
      </c>
      <c r="K635" s="88"/>
      <c r="L635" s="88"/>
    </row>
    <row r="636" spans="1:12" hidden="1">
      <c r="A636" s="137" t="s">
        <v>1799</v>
      </c>
      <c r="B636" s="145" t="s">
        <v>1108</v>
      </c>
      <c r="C636" s="139" t="s">
        <v>1109</v>
      </c>
      <c r="D636" s="140">
        <v>104</v>
      </c>
      <c r="E636" s="141">
        <v>0.83333333333333326</v>
      </c>
      <c r="F636" s="141">
        <v>0.71875000000000011</v>
      </c>
      <c r="G636" s="141">
        <v>0.64583333333333337</v>
      </c>
      <c r="H636" s="142"/>
      <c r="I636" s="143">
        <f t="shared" si="172"/>
        <v>0</v>
      </c>
      <c r="J636" s="144">
        <f t="shared" si="173"/>
        <v>0</v>
      </c>
      <c r="K636" s="88"/>
      <c r="L636" s="88"/>
    </row>
    <row r="637" spans="1:12" hidden="1">
      <c r="A637" s="137" t="s">
        <v>1799</v>
      </c>
      <c r="B637" s="145" t="s">
        <v>1527</v>
      </c>
      <c r="C637" s="139" t="s">
        <v>1528</v>
      </c>
      <c r="D637" s="140">
        <v>104</v>
      </c>
      <c r="E637" s="141">
        <v>0.83333333333333326</v>
      </c>
      <c r="F637" s="141">
        <v>0.71875000000000011</v>
      </c>
      <c r="G637" s="141">
        <v>0.64583333333333337</v>
      </c>
      <c r="H637" s="142"/>
      <c r="I637" s="143">
        <f t="shared" si="172"/>
        <v>0</v>
      </c>
      <c r="J637" s="144">
        <f t="shared" si="173"/>
        <v>0</v>
      </c>
      <c r="K637" s="88"/>
      <c r="L637" s="88"/>
    </row>
    <row r="638" spans="1:12" hidden="1">
      <c r="A638" s="137" t="s">
        <v>1799</v>
      </c>
      <c r="B638" s="145" t="s">
        <v>1110</v>
      </c>
      <c r="C638" s="139" t="s">
        <v>1111</v>
      </c>
      <c r="D638" s="140">
        <v>104</v>
      </c>
      <c r="E638" s="141">
        <v>0.83333333333333326</v>
      </c>
      <c r="F638" s="141">
        <v>0.71875000000000011</v>
      </c>
      <c r="G638" s="141">
        <v>0.64583333333333337</v>
      </c>
      <c r="H638" s="142"/>
      <c r="I638" s="143">
        <f t="shared" si="172"/>
        <v>0</v>
      </c>
      <c r="J638" s="144">
        <f t="shared" si="173"/>
        <v>0</v>
      </c>
      <c r="K638" s="88"/>
      <c r="L638" s="88"/>
    </row>
    <row r="639" spans="1:12" hidden="1">
      <c r="A639" s="137" t="s">
        <v>1799</v>
      </c>
      <c r="B639" s="145" t="s">
        <v>1112</v>
      </c>
      <c r="C639" s="139" t="s">
        <v>1113</v>
      </c>
      <c r="D639" s="140">
        <v>104</v>
      </c>
      <c r="E639" s="141">
        <v>0.83333333333333326</v>
      </c>
      <c r="F639" s="141">
        <v>0.71875000000000011</v>
      </c>
      <c r="G639" s="141">
        <v>0.64583333333333337</v>
      </c>
      <c r="H639" s="142"/>
      <c r="I639" s="143">
        <f t="shared" si="172"/>
        <v>0</v>
      </c>
      <c r="J639" s="144">
        <f t="shared" si="173"/>
        <v>0</v>
      </c>
      <c r="K639" s="88"/>
      <c r="L639" s="88"/>
    </row>
    <row r="640" spans="1:12" hidden="1">
      <c r="A640" s="137" t="s">
        <v>1799</v>
      </c>
      <c r="B640" s="145" t="s">
        <v>1114</v>
      </c>
      <c r="C640" s="139" t="s">
        <v>1115</v>
      </c>
      <c r="D640" s="140">
        <v>104</v>
      </c>
      <c r="E640" s="141">
        <v>0.83333333333333326</v>
      </c>
      <c r="F640" s="141">
        <v>0.71875000000000011</v>
      </c>
      <c r="G640" s="141">
        <v>0.64583333333333337</v>
      </c>
      <c r="H640" s="142"/>
      <c r="I640" s="143">
        <f t="shared" si="172"/>
        <v>0</v>
      </c>
      <c r="J640" s="144">
        <f t="shared" si="173"/>
        <v>0</v>
      </c>
      <c r="K640" s="88"/>
      <c r="L640" s="88"/>
    </row>
    <row r="641" spans="1:12" hidden="1">
      <c r="A641" s="137" t="s">
        <v>1799</v>
      </c>
      <c r="B641" s="145" t="s">
        <v>1116</v>
      </c>
      <c r="C641" s="139" t="s">
        <v>1117</v>
      </c>
      <c r="D641" s="140">
        <v>104</v>
      </c>
      <c r="E641" s="141">
        <v>0.83333333333333326</v>
      </c>
      <c r="F641" s="141">
        <v>0.71875000000000011</v>
      </c>
      <c r="G641" s="141">
        <v>0.64583333333333337</v>
      </c>
      <c r="H641" s="142"/>
      <c r="I641" s="143">
        <f t="shared" si="172"/>
        <v>0</v>
      </c>
      <c r="J641" s="144">
        <f t="shared" si="173"/>
        <v>0</v>
      </c>
      <c r="K641" s="88"/>
      <c r="L641" s="88"/>
    </row>
    <row r="642" spans="1:12" hidden="1">
      <c r="A642" s="137" t="s">
        <v>1799</v>
      </c>
      <c r="B642" s="145" t="s">
        <v>1118</v>
      </c>
      <c r="C642" s="139" t="s">
        <v>1119</v>
      </c>
      <c r="D642" s="140">
        <v>51</v>
      </c>
      <c r="E642" s="141">
        <v>1.3555555555555554</v>
      </c>
      <c r="F642" s="141">
        <v>1.2083333333333333</v>
      </c>
      <c r="G642" s="141">
        <v>1.1250000000000002</v>
      </c>
      <c r="H642" s="142"/>
      <c r="I642" s="143">
        <f t="shared" si="172"/>
        <v>0</v>
      </c>
      <c r="J642" s="144">
        <f t="shared" si="173"/>
        <v>0</v>
      </c>
      <c r="K642" s="88"/>
      <c r="L642" s="88"/>
    </row>
    <row r="643" spans="1:12" hidden="1">
      <c r="A643" s="137" t="s">
        <v>1799</v>
      </c>
      <c r="B643" s="145" t="s">
        <v>1120</v>
      </c>
      <c r="C643" s="139" t="s">
        <v>1121</v>
      </c>
      <c r="D643" s="140">
        <v>51</v>
      </c>
      <c r="E643" s="141">
        <v>1.3555555555555554</v>
      </c>
      <c r="F643" s="141">
        <v>1.2083333333333333</v>
      </c>
      <c r="G643" s="141">
        <v>1.1250000000000002</v>
      </c>
      <c r="H643" s="142"/>
      <c r="I643" s="143">
        <f t="shared" si="172"/>
        <v>0</v>
      </c>
      <c r="J643" s="144">
        <f t="shared" si="173"/>
        <v>0</v>
      </c>
      <c r="K643" s="88"/>
      <c r="L643" s="88"/>
    </row>
    <row r="644" spans="1:12" hidden="1">
      <c r="A644" s="137" t="s">
        <v>1799</v>
      </c>
      <c r="B644" s="145" t="s">
        <v>1122</v>
      </c>
      <c r="C644" s="139" t="s">
        <v>1123</v>
      </c>
      <c r="D644" s="140">
        <v>51</v>
      </c>
      <c r="E644" s="141">
        <v>1.3555555555555554</v>
      </c>
      <c r="F644" s="141">
        <v>1.2083333333333333</v>
      </c>
      <c r="G644" s="141">
        <v>1.1250000000000002</v>
      </c>
      <c r="H644" s="142"/>
      <c r="I644" s="143">
        <f t="shared" si="172"/>
        <v>0</v>
      </c>
      <c r="J644" s="144">
        <f t="shared" si="173"/>
        <v>0</v>
      </c>
      <c r="K644" s="88"/>
      <c r="L644" s="88"/>
    </row>
    <row r="645" spans="1:12" hidden="1">
      <c r="A645" s="137" t="s">
        <v>1799</v>
      </c>
      <c r="B645" s="145" t="s">
        <v>1124</v>
      </c>
      <c r="C645" s="139" t="s">
        <v>1125</v>
      </c>
      <c r="D645" s="140">
        <v>51</v>
      </c>
      <c r="E645" s="141">
        <v>1.3555555555555554</v>
      </c>
      <c r="F645" s="141">
        <v>1.2083333333333333</v>
      </c>
      <c r="G645" s="141">
        <v>1.1250000000000002</v>
      </c>
      <c r="H645" s="142"/>
      <c r="I645" s="143">
        <f t="shared" si="172"/>
        <v>0</v>
      </c>
      <c r="J645" s="144">
        <f t="shared" si="173"/>
        <v>0</v>
      </c>
      <c r="K645" s="88"/>
      <c r="L645" s="88"/>
    </row>
    <row r="646" spans="1:12" hidden="1">
      <c r="A646" s="137" t="s">
        <v>1799</v>
      </c>
      <c r="B646" s="145" t="s">
        <v>1126</v>
      </c>
      <c r="C646" s="139" t="s">
        <v>1127</v>
      </c>
      <c r="D646" s="140">
        <v>51</v>
      </c>
      <c r="E646" s="141">
        <v>1.3555555555555554</v>
      </c>
      <c r="F646" s="141">
        <v>1.2083333333333333</v>
      </c>
      <c r="G646" s="141">
        <v>1.1250000000000002</v>
      </c>
      <c r="H646" s="142"/>
      <c r="I646" s="143">
        <f t="shared" si="172"/>
        <v>0</v>
      </c>
      <c r="J646" s="144">
        <f t="shared" si="173"/>
        <v>0</v>
      </c>
      <c r="K646" s="88"/>
      <c r="L646" s="88"/>
    </row>
    <row r="647" spans="1:12" hidden="1">
      <c r="A647" s="137" t="s">
        <v>1799</v>
      </c>
      <c r="B647" s="145" t="s">
        <v>1128</v>
      </c>
      <c r="C647" s="139" t="s">
        <v>1129</v>
      </c>
      <c r="D647" s="140">
        <v>104</v>
      </c>
      <c r="E647" s="141">
        <v>0.7</v>
      </c>
      <c r="F647" s="141">
        <v>0.59375000000000011</v>
      </c>
      <c r="G647" s="141">
        <v>0.52083333333333337</v>
      </c>
      <c r="H647" s="142"/>
      <c r="I647" s="143">
        <f t="shared" si="172"/>
        <v>0</v>
      </c>
      <c r="J647" s="144">
        <f t="shared" si="173"/>
        <v>0</v>
      </c>
      <c r="K647" s="88"/>
      <c r="L647" s="88"/>
    </row>
    <row r="648" spans="1:12" hidden="1">
      <c r="A648" s="137" t="s">
        <v>1799</v>
      </c>
      <c r="B648" s="145" t="s">
        <v>1130</v>
      </c>
      <c r="C648" s="139" t="s">
        <v>1131</v>
      </c>
      <c r="D648" s="140">
        <v>51</v>
      </c>
      <c r="E648" s="141">
        <v>1.3555555555555554</v>
      </c>
      <c r="F648" s="141">
        <v>1.2083333333333333</v>
      </c>
      <c r="G648" s="141">
        <v>1.1250000000000002</v>
      </c>
      <c r="H648" s="142"/>
      <c r="I648" s="143">
        <f t="shared" si="172"/>
        <v>0</v>
      </c>
      <c r="J648" s="144">
        <f t="shared" si="173"/>
        <v>0</v>
      </c>
      <c r="K648" s="88"/>
      <c r="L648" s="88"/>
    </row>
    <row r="649" spans="1:12" hidden="1">
      <c r="A649" s="137" t="s">
        <v>1799</v>
      </c>
      <c r="B649" s="145" t="s">
        <v>1132</v>
      </c>
      <c r="C649" s="139" t="s">
        <v>1133</v>
      </c>
      <c r="D649" s="140">
        <v>51</v>
      </c>
      <c r="E649" s="141">
        <v>1.3555555555555554</v>
      </c>
      <c r="F649" s="141">
        <v>1.2083333333333333</v>
      </c>
      <c r="G649" s="141">
        <v>1.1250000000000002</v>
      </c>
      <c r="H649" s="142"/>
      <c r="I649" s="143">
        <f t="shared" si="172"/>
        <v>0</v>
      </c>
      <c r="J649" s="144">
        <f t="shared" si="173"/>
        <v>0</v>
      </c>
      <c r="K649" s="88"/>
      <c r="L649" s="88"/>
    </row>
    <row r="650" spans="1:12" hidden="1">
      <c r="A650" s="137" t="s">
        <v>1799</v>
      </c>
      <c r="B650" s="145" t="s">
        <v>1134</v>
      </c>
      <c r="C650" s="139" t="s">
        <v>1135</v>
      </c>
      <c r="D650" s="140">
        <v>51</v>
      </c>
      <c r="E650" s="141">
        <v>1.3555555555555554</v>
      </c>
      <c r="F650" s="141">
        <v>1.2083333333333333</v>
      </c>
      <c r="G650" s="141">
        <v>1.1250000000000002</v>
      </c>
      <c r="H650" s="142"/>
      <c r="I650" s="143">
        <f t="shared" si="172"/>
        <v>0</v>
      </c>
      <c r="J650" s="144">
        <f t="shared" si="173"/>
        <v>0</v>
      </c>
      <c r="K650" s="88"/>
      <c r="L650" s="88"/>
    </row>
    <row r="651" spans="1:12" hidden="1">
      <c r="A651" s="137" t="s">
        <v>1799</v>
      </c>
      <c r="B651" s="145" t="s">
        <v>1136</v>
      </c>
      <c r="C651" s="139" t="s">
        <v>1137</v>
      </c>
      <c r="D651" s="140">
        <v>51</v>
      </c>
      <c r="E651" s="141">
        <v>1.3555555555555554</v>
      </c>
      <c r="F651" s="141">
        <v>1.2083333333333333</v>
      </c>
      <c r="G651" s="141">
        <v>1.1250000000000002</v>
      </c>
      <c r="H651" s="142"/>
      <c r="I651" s="143">
        <f t="shared" si="172"/>
        <v>0</v>
      </c>
      <c r="J651" s="144">
        <f t="shared" si="173"/>
        <v>0</v>
      </c>
      <c r="K651" s="88"/>
      <c r="L651" s="88"/>
    </row>
    <row r="652" spans="1:12" hidden="1">
      <c r="A652" s="137" t="s">
        <v>1799</v>
      </c>
      <c r="B652" s="145" t="s">
        <v>1138</v>
      </c>
      <c r="C652" s="139" t="s">
        <v>1139</v>
      </c>
      <c r="D652" s="140">
        <v>104</v>
      </c>
      <c r="E652" s="141">
        <v>0.77777777777777768</v>
      </c>
      <c r="F652" s="141">
        <v>0.66666666666666674</v>
      </c>
      <c r="G652" s="141">
        <v>0.59375000000000011</v>
      </c>
      <c r="H652" s="142"/>
      <c r="I652" s="143">
        <f t="shared" si="172"/>
        <v>0</v>
      </c>
      <c r="J652" s="144">
        <f t="shared" si="173"/>
        <v>0</v>
      </c>
      <c r="K652" s="88"/>
      <c r="L652" s="88"/>
    </row>
    <row r="653" spans="1:12" hidden="1">
      <c r="A653" s="137" t="s">
        <v>1799</v>
      </c>
      <c r="B653" s="145" t="s">
        <v>1140</v>
      </c>
      <c r="C653" s="139" t="s">
        <v>1141</v>
      </c>
      <c r="D653" s="140">
        <v>84</v>
      </c>
      <c r="E653" s="141">
        <v>0.8666666666666667</v>
      </c>
      <c r="F653" s="141">
        <v>0.75</v>
      </c>
      <c r="G653" s="141">
        <v>0.67708333333333337</v>
      </c>
      <c r="H653" s="142"/>
      <c r="I653" s="143">
        <f t="shared" si="172"/>
        <v>0</v>
      </c>
      <c r="J653" s="144">
        <f t="shared" si="173"/>
        <v>0</v>
      </c>
      <c r="K653" s="88"/>
      <c r="L653" s="88"/>
    </row>
    <row r="654" spans="1:12" hidden="1">
      <c r="A654" s="137" t="s">
        <v>1799</v>
      </c>
      <c r="B654" s="145" t="s">
        <v>1142</v>
      </c>
      <c r="C654" s="139" t="s">
        <v>1143</v>
      </c>
      <c r="D654" s="140">
        <v>51</v>
      </c>
      <c r="E654" s="141">
        <v>1.1222222222222222</v>
      </c>
      <c r="F654" s="141">
        <v>0.98958333333333337</v>
      </c>
      <c r="G654" s="141">
        <v>0.91666666666666674</v>
      </c>
      <c r="H654" s="142"/>
      <c r="I654" s="143">
        <f t="shared" si="172"/>
        <v>0</v>
      </c>
      <c r="J654" s="144">
        <f t="shared" si="173"/>
        <v>0</v>
      </c>
      <c r="K654" s="88"/>
      <c r="L654" s="88"/>
    </row>
    <row r="655" spans="1:12" hidden="1">
      <c r="A655" s="137" t="s">
        <v>1799</v>
      </c>
      <c r="B655" s="145" t="s">
        <v>1144</v>
      </c>
      <c r="C655" s="139" t="s">
        <v>1145</v>
      </c>
      <c r="D655" s="140">
        <v>104</v>
      </c>
      <c r="E655" s="141">
        <v>0.65555555555555556</v>
      </c>
      <c r="F655" s="141">
        <v>0.55208333333333337</v>
      </c>
      <c r="G655" s="141">
        <v>0.47916666666666669</v>
      </c>
      <c r="H655" s="142"/>
      <c r="I655" s="143">
        <f t="shared" si="172"/>
        <v>0</v>
      </c>
      <c r="J655" s="144">
        <f t="shared" si="173"/>
        <v>0</v>
      </c>
      <c r="K655" s="88"/>
      <c r="L655" s="88"/>
    </row>
    <row r="656" spans="1:12" hidden="1">
      <c r="A656" s="137" t="s">
        <v>1799</v>
      </c>
      <c r="B656" s="145" t="s">
        <v>1146</v>
      </c>
      <c r="C656" s="139" t="s">
        <v>1147</v>
      </c>
      <c r="D656" s="140">
        <v>104</v>
      </c>
      <c r="E656" s="141">
        <v>0.65555555555555556</v>
      </c>
      <c r="F656" s="141">
        <v>0.55208333333333337</v>
      </c>
      <c r="G656" s="141">
        <v>0.47916666666666669</v>
      </c>
      <c r="H656" s="142"/>
      <c r="I656" s="143">
        <f t="shared" si="172"/>
        <v>0</v>
      </c>
      <c r="J656" s="144">
        <f t="shared" si="173"/>
        <v>0</v>
      </c>
      <c r="K656" s="88"/>
      <c r="L656" s="88"/>
    </row>
    <row r="657" spans="1:12" hidden="1">
      <c r="A657" s="137" t="s">
        <v>1799</v>
      </c>
      <c r="B657" s="145" t="s">
        <v>1148</v>
      </c>
      <c r="C657" s="139" t="s">
        <v>1149</v>
      </c>
      <c r="D657" s="140">
        <v>104</v>
      </c>
      <c r="E657" s="141">
        <v>0.65555555555555556</v>
      </c>
      <c r="F657" s="141">
        <v>0.55208333333333337</v>
      </c>
      <c r="G657" s="141">
        <v>0.47916666666666669</v>
      </c>
      <c r="H657" s="142"/>
      <c r="I657" s="143">
        <f t="shared" si="172"/>
        <v>0</v>
      </c>
      <c r="J657" s="144">
        <f t="shared" si="173"/>
        <v>0</v>
      </c>
      <c r="K657" s="88"/>
      <c r="L657" s="88"/>
    </row>
    <row r="658" spans="1:12" hidden="1">
      <c r="A658" s="137" t="s">
        <v>1799</v>
      </c>
      <c r="B658" s="145" t="s">
        <v>1150</v>
      </c>
      <c r="C658" s="139" t="s">
        <v>1151</v>
      </c>
      <c r="D658" s="140">
        <v>84</v>
      </c>
      <c r="E658" s="141">
        <v>0.8666666666666667</v>
      </c>
      <c r="F658" s="141">
        <v>0.75</v>
      </c>
      <c r="G658" s="141">
        <v>0.67708333333333337</v>
      </c>
      <c r="H658" s="142"/>
      <c r="I658" s="143">
        <f t="shared" si="172"/>
        <v>0</v>
      </c>
      <c r="J658" s="144">
        <f t="shared" si="173"/>
        <v>0</v>
      </c>
      <c r="K658" s="88"/>
      <c r="L658" s="88"/>
    </row>
    <row r="659" spans="1:12" hidden="1">
      <c r="A659" s="137" t="s">
        <v>1799</v>
      </c>
      <c r="B659" s="145" t="s">
        <v>1152</v>
      </c>
      <c r="C659" s="139" t="s">
        <v>1153</v>
      </c>
      <c r="D659" s="140">
        <v>51</v>
      </c>
      <c r="E659" s="141">
        <v>1.1777777777777778</v>
      </c>
      <c r="F659" s="141">
        <v>1.0416666666666667</v>
      </c>
      <c r="G659" s="141">
        <v>0.96875000000000011</v>
      </c>
      <c r="H659" s="142"/>
      <c r="I659" s="143">
        <f t="shared" si="172"/>
        <v>0</v>
      </c>
      <c r="J659" s="144">
        <f t="shared" si="173"/>
        <v>0</v>
      </c>
      <c r="K659" s="88"/>
      <c r="L659" s="88"/>
    </row>
    <row r="660" spans="1:12" hidden="1">
      <c r="A660" s="137" t="s">
        <v>1799</v>
      </c>
      <c r="B660" s="145" t="s">
        <v>1154</v>
      </c>
      <c r="C660" s="139" t="s">
        <v>1155</v>
      </c>
      <c r="D660" s="140">
        <v>51</v>
      </c>
      <c r="E660" s="141">
        <v>1.1777777777777778</v>
      </c>
      <c r="F660" s="141">
        <v>1.0416666666666667</v>
      </c>
      <c r="G660" s="141">
        <v>0.96875000000000011</v>
      </c>
      <c r="H660" s="142"/>
      <c r="I660" s="143">
        <f t="shared" si="172"/>
        <v>0</v>
      </c>
      <c r="J660" s="144">
        <f t="shared" si="173"/>
        <v>0</v>
      </c>
      <c r="K660" s="88"/>
      <c r="L660" s="88"/>
    </row>
    <row r="661" spans="1:12" hidden="1">
      <c r="A661" s="137" t="s">
        <v>1799</v>
      </c>
      <c r="B661" s="145" t="s">
        <v>1156</v>
      </c>
      <c r="C661" s="139" t="s">
        <v>1157</v>
      </c>
      <c r="D661" s="140">
        <v>51</v>
      </c>
      <c r="E661" s="141">
        <v>1.4444444444444444</v>
      </c>
      <c r="F661" s="141">
        <v>1.2916666666666667</v>
      </c>
      <c r="G661" s="141">
        <v>1.21875</v>
      </c>
      <c r="H661" s="142"/>
      <c r="I661" s="143">
        <f t="shared" ref="I661:I692" si="174">H661*D661</f>
        <v>0</v>
      </c>
      <c r="J661" s="144">
        <f t="shared" ref="J661:J692" si="175">IF(I661&lt;=499,SUM(I661*E661),IF(I661&lt;=999,SUM(I661*F661),IF(I661&gt;=1000,SUM(I661*G661),0)))</f>
        <v>0</v>
      </c>
      <c r="K661" s="88"/>
      <c r="L661" s="88"/>
    </row>
    <row r="662" spans="1:12" hidden="1">
      <c r="A662" s="137" t="s">
        <v>1799</v>
      </c>
      <c r="B662" s="145" t="s">
        <v>1158</v>
      </c>
      <c r="C662" s="139" t="s">
        <v>1159</v>
      </c>
      <c r="D662" s="140">
        <v>51</v>
      </c>
      <c r="E662" s="141">
        <v>1.4444444444444444</v>
      </c>
      <c r="F662" s="141">
        <v>1.2916666666666667</v>
      </c>
      <c r="G662" s="141">
        <v>1.21875</v>
      </c>
      <c r="H662" s="142"/>
      <c r="I662" s="143">
        <f t="shared" si="174"/>
        <v>0</v>
      </c>
      <c r="J662" s="144">
        <f t="shared" si="175"/>
        <v>0</v>
      </c>
      <c r="K662" s="88"/>
      <c r="L662" s="88"/>
    </row>
    <row r="663" spans="1:12" hidden="1">
      <c r="A663" s="137" t="s">
        <v>1799</v>
      </c>
      <c r="B663" s="145" t="s">
        <v>1529</v>
      </c>
      <c r="C663" s="139" t="s">
        <v>1530</v>
      </c>
      <c r="D663" s="140">
        <v>51</v>
      </c>
      <c r="E663" s="141">
        <v>1.4444444444444444</v>
      </c>
      <c r="F663" s="141">
        <v>1.2916666666666667</v>
      </c>
      <c r="G663" s="141">
        <v>1.21875</v>
      </c>
      <c r="H663" s="142"/>
      <c r="I663" s="143">
        <f t="shared" si="174"/>
        <v>0</v>
      </c>
      <c r="J663" s="144">
        <f t="shared" si="175"/>
        <v>0</v>
      </c>
      <c r="K663" s="88"/>
      <c r="L663" s="88"/>
    </row>
    <row r="664" spans="1:12" hidden="1">
      <c r="A664" s="137" t="s">
        <v>1799</v>
      </c>
      <c r="B664" s="145" t="s">
        <v>1160</v>
      </c>
      <c r="C664" s="139" t="s">
        <v>1161</v>
      </c>
      <c r="D664" s="140">
        <v>51</v>
      </c>
      <c r="E664" s="141">
        <v>1.4444444444444444</v>
      </c>
      <c r="F664" s="141">
        <v>1.2916666666666667</v>
      </c>
      <c r="G664" s="141">
        <v>1.21875</v>
      </c>
      <c r="H664" s="142"/>
      <c r="I664" s="143">
        <f t="shared" si="174"/>
        <v>0</v>
      </c>
      <c r="J664" s="144">
        <f t="shared" si="175"/>
        <v>0</v>
      </c>
      <c r="K664" s="88"/>
      <c r="L664" s="88"/>
    </row>
    <row r="665" spans="1:12" hidden="1">
      <c r="A665" s="137" t="s">
        <v>1799</v>
      </c>
      <c r="B665" s="145" t="s">
        <v>1162</v>
      </c>
      <c r="C665" s="139" t="s">
        <v>1163</v>
      </c>
      <c r="D665" s="140">
        <v>104</v>
      </c>
      <c r="E665" s="141">
        <v>0.78888888888888886</v>
      </c>
      <c r="F665" s="141">
        <v>0.67708333333333337</v>
      </c>
      <c r="G665" s="141">
        <v>0.60416666666666663</v>
      </c>
      <c r="H665" s="142"/>
      <c r="I665" s="143">
        <f t="shared" si="174"/>
        <v>0</v>
      </c>
      <c r="J665" s="144">
        <f t="shared" si="175"/>
        <v>0</v>
      </c>
      <c r="K665" s="88"/>
      <c r="L665" s="88"/>
    </row>
    <row r="666" spans="1:12" hidden="1">
      <c r="A666" s="137" t="s">
        <v>1799</v>
      </c>
      <c r="B666" s="145" t="s">
        <v>1164</v>
      </c>
      <c r="C666" s="139" t="s">
        <v>1165</v>
      </c>
      <c r="D666" s="140">
        <v>104</v>
      </c>
      <c r="E666" s="141">
        <v>0.78888888888888886</v>
      </c>
      <c r="F666" s="141">
        <v>0.67708333333333337</v>
      </c>
      <c r="G666" s="141">
        <v>0.60416666666666663</v>
      </c>
      <c r="H666" s="142"/>
      <c r="I666" s="143">
        <f t="shared" si="174"/>
        <v>0</v>
      </c>
      <c r="J666" s="144">
        <f t="shared" si="175"/>
        <v>0</v>
      </c>
      <c r="K666" s="88"/>
      <c r="L666" s="88"/>
    </row>
    <row r="667" spans="1:12" hidden="1">
      <c r="A667" s="137" t="s">
        <v>1799</v>
      </c>
      <c r="B667" s="145" t="s">
        <v>1166</v>
      </c>
      <c r="C667" s="139" t="s">
        <v>1167</v>
      </c>
      <c r="D667" s="140">
        <v>104</v>
      </c>
      <c r="E667" s="141">
        <v>0.78888888888888886</v>
      </c>
      <c r="F667" s="141">
        <v>0.67708333333333337</v>
      </c>
      <c r="G667" s="141">
        <v>0.60416666666666663</v>
      </c>
      <c r="H667" s="142"/>
      <c r="I667" s="143">
        <f t="shared" si="174"/>
        <v>0</v>
      </c>
      <c r="J667" s="144">
        <f t="shared" si="175"/>
        <v>0</v>
      </c>
      <c r="K667" s="88"/>
      <c r="L667" s="88"/>
    </row>
    <row r="668" spans="1:12" hidden="1">
      <c r="A668" s="137" t="s">
        <v>1799</v>
      </c>
      <c r="B668" s="145" t="s">
        <v>1168</v>
      </c>
      <c r="C668" s="139" t="s">
        <v>1169</v>
      </c>
      <c r="D668" s="140">
        <v>104</v>
      </c>
      <c r="E668" s="141">
        <v>0.65555555555555556</v>
      </c>
      <c r="F668" s="141">
        <v>0.55208333333333337</v>
      </c>
      <c r="G668" s="141">
        <v>0.47916666666666669</v>
      </c>
      <c r="H668" s="142"/>
      <c r="I668" s="143">
        <f t="shared" si="174"/>
        <v>0</v>
      </c>
      <c r="J668" s="144">
        <f t="shared" si="175"/>
        <v>0</v>
      </c>
      <c r="K668" s="88"/>
      <c r="L668" s="88"/>
    </row>
    <row r="669" spans="1:12" hidden="1">
      <c r="A669" s="137" t="s">
        <v>1799</v>
      </c>
      <c r="B669" s="145" t="s">
        <v>1170</v>
      </c>
      <c r="C669" s="139" t="s">
        <v>1171</v>
      </c>
      <c r="D669" s="140">
        <v>51</v>
      </c>
      <c r="E669" s="141">
        <v>1.6222222222222222</v>
      </c>
      <c r="F669" s="141">
        <v>1.4583333333333333</v>
      </c>
      <c r="G669" s="141">
        <v>1.3750000000000002</v>
      </c>
      <c r="H669" s="142"/>
      <c r="I669" s="143">
        <f t="shared" si="174"/>
        <v>0</v>
      </c>
      <c r="J669" s="144">
        <f t="shared" si="175"/>
        <v>0</v>
      </c>
      <c r="K669" s="88"/>
      <c r="L669" s="88"/>
    </row>
    <row r="670" spans="1:12" hidden="1">
      <c r="A670" s="137" t="s">
        <v>1799</v>
      </c>
      <c r="B670" s="145" t="s">
        <v>1172</v>
      </c>
      <c r="C670" s="139" t="s">
        <v>1173</v>
      </c>
      <c r="D670" s="140">
        <v>51</v>
      </c>
      <c r="E670" s="141">
        <v>1.6222222222222222</v>
      </c>
      <c r="F670" s="141">
        <v>1.4583333333333333</v>
      </c>
      <c r="G670" s="141">
        <v>1.3750000000000002</v>
      </c>
      <c r="H670" s="142"/>
      <c r="I670" s="143">
        <f t="shared" si="174"/>
        <v>0</v>
      </c>
      <c r="J670" s="144">
        <f t="shared" si="175"/>
        <v>0</v>
      </c>
      <c r="K670" s="88"/>
      <c r="L670" s="88"/>
    </row>
    <row r="671" spans="1:12" hidden="1">
      <c r="A671" s="137" t="s">
        <v>1799</v>
      </c>
      <c r="B671" s="145" t="s">
        <v>1174</v>
      </c>
      <c r="C671" s="139" t="s">
        <v>1175</v>
      </c>
      <c r="D671" s="140">
        <v>51</v>
      </c>
      <c r="E671" s="141">
        <v>1.6222222222222222</v>
      </c>
      <c r="F671" s="141">
        <v>1.4583333333333333</v>
      </c>
      <c r="G671" s="141">
        <v>1.3750000000000002</v>
      </c>
      <c r="H671" s="142"/>
      <c r="I671" s="143">
        <f t="shared" si="174"/>
        <v>0</v>
      </c>
      <c r="J671" s="144">
        <f t="shared" si="175"/>
        <v>0</v>
      </c>
      <c r="K671" s="88"/>
      <c r="L671" s="88"/>
    </row>
    <row r="672" spans="1:12" hidden="1">
      <c r="A672" s="137" t="s">
        <v>1799</v>
      </c>
      <c r="B672" s="145" t="s">
        <v>1176</v>
      </c>
      <c r="C672" s="139" t="s">
        <v>1177</v>
      </c>
      <c r="D672" s="140">
        <v>51</v>
      </c>
      <c r="E672" s="141">
        <v>1.7333333333333334</v>
      </c>
      <c r="F672" s="141">
        <v>1.5625</v>
      </c>
      <c r="G672" s="141">
        <v>1.4895833333333333</v>
      </c>
      <c r="H672" s="142"/>
      <c r="I672" s="143">
        <f t="shared" si="174"/>
        <v>0</v>
      </c>
      <c r="J672" s="144">
        <f t="shared" si="175"/>
        <v>0</v>
      </c>
      <c r="K672" s="88"/>
      <c r="L672" s="88"/>
    </row>
    <row r="673" spans="1:12" hidden="1">
      <c r="A673" s="137" t="s">
        <v>1799</v>
      </c>
      <c r="B673" s="145" t="s">
        <v>1178</v>
      </c>
      <c r="C673" s="139" t="s">
        <v>1179</v>
      </c>
      <c r="D673" s="140">
        <v>51</v>
      </c>
      <c r="E673" s="141">
        <v>1.6222222222222222</v>
      </c>
      <c r="F673" s="141">
        <v>1.4583333333333333</v>
      </c>
      <c r="G673" s="141">
        <v>1.3750000000000002</v>
      </c>
      <c r="H673" s="142"/>
      <c r="I673" s="143">
        <f t="shared" si="174"/>
        <v>0</v>
      </c>
      <c r="J673" s="144">
        <f t="shared" si="175"/>
        <v>0</v>
      </c>
      <c r="K673" s="88"/>
      <c r="L673" s="88"/>
    </row>
    <row r="674" spans="1:12" hidden="1">
      <c r="A674" s="137" t="s">
        <v>1799</v>
      </c>
      <c r="B674" s="145" t="s">
        <v>1180</v>
      </c>
      <c r="C674" s="139" t="s">
        <v>1181</v>
      </c>
      <c r="D674" s="140">
        <v>51</v>
      </c>
      <c r="E674" s="141">
        <v>1.6222222222222222</v>
      </c>
      <c r="F674" s="141">
        <v>1.4583333333333333</v>
      </c>
      <c r="G674" s="141">
        <v>1.3750000000000002</v>
      </c>
      <c r="H674" s="142"/>
      <c r="I674" s="143">
        <f t="shared" si="174"/>
        <v>0</v>
      </c>
      <c r="J674" s="144">
        <f t="shared" si="175"/>
        <v>0</v>
      </c>
      <c r="K674" s="88"/>
      <c r="L674" s="88"/>
    </row>
    <row r="675" spans="1:12" hidden="1">
      <c r="A675" s="137" t="s">
        <v>1799</v>
      </c>
      <c r="B675" s="145" t="s">
        <v>1182</v>
      </c>
      <c r="C675" s="139" t="s">
        <v>1183</v>
      </c>
      <c r="D675" s="140">
        <v>51</v>
      </c>
      <c r="E675" s="141">
        <v>1.6222222222222222</v>
      </c>
      <c r="F675" s="141">
        <v>1.4583333333333333</v>
      </c>
      <c r="G675" s="141">
        <v>1.3750000000000002</v>
      </c>
      <c r="H675" s="142"/>
      <c r="I675" s="143">
        <f t="shared" si="174"/>
        <v>0</v>
      </c>
      <c r="J675" s="144">
        <f t="shared" si="175"/>
        <v>0</v>
      </c>
      <c r="K675" s="88"/>
      <c r="L675" s="88"/>
    </row>
    <row r="676" spans="1:12" hidden="1">
      <c r="A676" s="137" t="s">
        <v>1799</v>
      </c>
      <c r="B676" s="145" t="s">
        <v>1184</v>
      </c>
      <c r="C676" s="139" t="s">
        <v>1185</v>
      </c>
      <c r="D676" s="140">
        <v>51</v>
      </c>
      <c r="E676" s="141">
        <v>1.6222222222222222</v>
      </c>
      <c r="F676" s="141">
        <v>1.4583333333333333</v>
      </c>
      <c r="G676" s="141">
        <v>1.3750000000000002</v>
      </c>
      <c r="H676" s="142"/>
      <c r="I676" s="143">
        <f t="shared" si="174"/>
        <v>0</v>
      </c>
      <c r="J676" s="144">
        <f t="shared" si="175"/>
        <v>0</v>
      </c>
      <c r="K676" s="88"/>
      <c r="L676" s="88"/>
    </row>
    <row r="677" spans="1:12" hidden="1">
      <c r="A677" s="137" t="s">
        <v>1799</v>
      </c>
      <c r="B677" s="145" t="s">
        <v>1186</v>
      </c>
      <c r="C677" s="139" t="s">
        <v>1187</v>
      </c>
      <c r="D677" s="140">
        <v>51</v>
      </c>
      <c r="E677" s="141">
        <v>1.6222222222222222</v>
      </c>
      <c r="F677" s="141">
        <v>1.4583333333333333</v>
      </c>
      <c r="G677" s="141">
        <v>1.3750000000000002</v>
      </c>
      <c r="H677" s="142"/>
      <c r="I677" s="143">
        <f t="shared" si="174"/>
        <v>0</v>
      </c>
      <c r="J677" s="144">
        <f t="shared" si="175"/>
        <v>0</v>
      </c>
      <c r="K677" s="88"/>
      <c r="L677" s="88"/>
    </row>
    <row r="678" spans="1:12" hidden="1">
      <c r="A678" s="137" t="s">
        <v>1799</v>
      </c>
      <c r="B678" s="145" t="s">
        <v>1188</v>
      </c>
      <c r="C678" s="139" t="s">
        <v>1189</v>
      </c>
      <c r="D678" s="140">
        <v>51</v>
      </c>
      <c r="E678" s="141">
        <v>1.6222222222222222</v>
      </c>
      <c r="F678" s="141">
        <v>1.4583333333333333</v>
      </c>
      <c r="G678" s="141">
        <v>1.3750000000000002</v>
      </c>
      <c r="H678" s="142"/>
      <c r="I678" s="143">
        <f t="shared" si="174"/>
        <v>0</v>
      </c>
      <c r="J678" s="144">
        <f t="shared" si="175"/>
        <v>0</v>
      </c>
      <c r="K678" s="88"/>
      <c r="L678" s="88"/>
    </row>
    <row r="679" spans="1:12" hidden="1">
      <c r="A679" s="137" t="s">
        <v>1799</v>
      </c>
      <c r="B679" s="145" t="s">
        <v>1190</v>
      </c>
      <c r="C679" s="139" t="s">
        <v>1191</v>
      </c>
      <c r="D679" s="140">
        <v>84</v>
      </c>
      <c r="E679" s="141">
        <v>1.1555555555555557</v>
      </c>
      <c r="F679" s="141">
        <v>1.0208333333333333</v>
      </c>
      <c r="G679" s="141">
        <v>0.93750000000000011</v>
      </c>
      <c r="H679" s="142"/>
      <c r="I679" s="143">
        <f t="shared" si="174"/>
        <v>0</v>
      </c>
      <c r="J679" s="144">
        <f t="shared" si="175"/>
        <v>0</v>
      </c>
      <c r="K679" s="88"/>
      <c r="L679" s="88"/>
    </row>
    <row r="680" spans="1:12" hidden="1">
      <c r="A680" s="137" t="s">
        <v>1799</v>
      </c>
      <c r="B680" s="145" t="s">
        <v>1192</v>
      </c>
      <c r="C680" s="139" t="s">
        <v>1193</v>
      </c>
      <c r="D680" s="140">
        <v>51</v>
      </c>
      <c r="E680" s="141">
        <v>1.6222222222222222</v>
      </c>
      <c r="F680" s="141">
        <v>1.4583333333333333</v>
      </c>
      <c r="G680" s="141">
        <v>1.3750000000000002</v>
      </c>
      <c r="H680" s="142"/>
      <c r="I680" s="143">
        <f t="shared" si="174"/>
        <v>0</v>
      </c>
      <c r="J680" s="144">
        <f t="shared" si="175"/>
        <v>0</v>
      </c>
      <c r="K680" s="88"/>
      <c r="L680" s="88"/>
    </row>
    <row r="681" spans="1:12" hidden="1">
      <c r="A681" s="137" t="s">
        <v>1799</v>
      </c>
      <c r="B681" s="145" t="s">
        <v>1194</v>
      </c>
      <c r="C681" s="139" t="s">
        <v>1195</v>
      </c>
      <c r="D681" s="140">
        <v>51</v>
      </c>
      <c r="E681" s="141">
        <v>1.6222222222222222</v>
      </c>
      <c r="F681" s="141">
        <v>1.4583333333333333</v>
      </c>
      <c r="G681" s="141">
        <v>1.3750000000000002</v>
      </c>
      <c r="H681" s="142"/>
      <c r="I681" s="143">
        <f t="shared" si="174"/>
        <v>0</v>
      </c>
      <c r="J681" s="144">
        <f t="shared" si="175"/>
        <v>0</v>
      </c>
      <c r="K681" s="88"/>
      <c r="L681" s="88"/>
    </row>
    <row r="682" spans="1:12" hidden="1">
      <c r="A682" s="137" t="s">
        <v>1799</v>
      </c>
      <c r="B682" s="145" t="s">
        <v>1196</v>
      </c>
      <c r="C682" s="139" t="s">
        <v>1197</v>
      </c>
      <c r="D682" s="140">
        <v>51</v>
      </c>
      <c r="E682" s="141">
        <v>1.6222222222222222</v>
      </c>
      <c r="F682" s="141">
        <v>1.4583333333333333</v>
      </c>
      <c r="G682" s="141">
        <v>1.3750000000000002</v>
      </c>
      <c r="H682" s="142"/>
      <c r="I682" s="143">
        <f t="shared" si="174"/>
        <v>0</v>
      </c>
      <c r="J682" s="144">
        <f t="shared" si="175"/>
        <v>0</v>
      </c>
      <c r="K682" s="88"/>
      <c r="L682" s="88"/>
    </row>
    <row r="683" spans="1:12" hidden="1">
      <c r="A683" s="137" t="s">
        <v>1799</v>
      </c>
      <c r="B683" s="145" t="s">
        <v>1198</v>
      </c>
      <c r="C683" s="139" t="s">
        <v>1199</v>
      </c>
      <c r="D683" s="140">
        <v>84</v>
      </c>
      <c r="E683" s="141">
        <v>0.98888888888888893</v>
      </c>
      <c r="F683" s="141">
        <v>0.86458333333333337</v>
      </c>
      <c r="G683" s="141">
        <v>0.79166666666666674</v>
      </c>
      <c r="H683" s="142"/>
      <c r="I683" s="143">
        <f t="shared" si="174"/>
        <v>0</v>
      </c>
      <c r="J683" s="144">
        <f t="shared" si="175"/>
        <v>0</v>
      </c>
      <c r="K683" s="88"/>
      <c r="L683" s="88"/>
    </row>
    <row r="684" spans="1:12" hidden="1">
      <c r="A684" s="137" t="s">
        <v>1799</v>
      </c>
      <c r="B684" s="145" t="s">
        <v>1200</v>
      </c>
      <c r="C684" s="139" t="s">
        <v>1201</v>
      </c>
      <c r="D684" s="140">
        <v>104</v>
      </c>
      <c r="E684" s="141">
        <v>0.78888888888888886</v>
      </c>
      <c r="F684" s="141">
        <v>0.67708333333333337</v>
      </c>
      <c r="G684" s="141">
        <v>0.60416666666666663</v>
      </c>
      <c r="H684" s="142"/>
      <c r="I684" s="143">
        <f t="shared" si="174"/>
        <v>0</v>
      </c>
      <c r="J684" s="144">
        <f t="shared" si="175"/>
        <v>0</v>
      </c>
      <c r="K684" s="88"/>
      <c r="L684" s="88"/>
    </row>
    <row r="685" spans="1:12" hidden="1">
      <c r="A685" s="137" t="s">
        <v>1799</v>
      </c>
      <c r="B685" s="145" t="s">
        <v>1202</v>
      </c>
      <c r="C685" s="139" t="s">
        <v>1203</v>
      </c>
      <c r="D685" s="140">
        <v>84</v>
      </c>
      <c r="E685" s="141">
        <v>0.97777777777777775</v>
      </c>
      <c r="F685" s="141">
        <v>0.85416666666666674</v>
      </c>
      <c r="G685" s="141">
        <v>0.78125</v>
      </c>
      <c r="H685" s="142"/>
      <c r="I685" s="143">
        <f t="shared" si="174"/>
        <v>0</v>
      </c>
      <c r="J685" s="144">
        <f t="shared" si="175"/>
        <v>0</v>
      </c>
      <c r="K685" s="88"/>
      <c r="L685" s="88"/>
    </row>
    <row r="686" spans="1:12" hidden="1">
      <c r="A686" s="137" t="s">
        <v>1799</v>
      </c>
      <c r="B686" s="145" t="s">
        <v>1204</v>
      </c>
      <c r="C686" s="139" t="s">
        <v>1205</v>
      </c>
      <c r="D686" s="140">
        <v>84</v>
      </c>
      <c r="E686" s="141">
        <v>0.8666666666666667</v>
      </c>
      <c r="F686" s="141">
        <v>0.75</v>
      </c>
      <c r="G686" s="141">
        <v>0.67708333333333337</v>
      </c>
      <c r="H686" s="142"/>
      <c r="I686" s="143">
        <f t="shared" si="174"/>
        <v>0</v>
      </c>
      <c r="J686" s="144">
        <f t="shared" si="175"/>
        <v>0</v>
      </c>
      <c r="K686" s="88"/>
      <c r="L686" s="88"/>
    </row>
    <row r="687" spans="1:12" hidden="1">
      <c r="A687" s="137" t="s">
        <v>1799</v>
      </c>
      <c r="B687" s="145" t="s">
        <v>1206</v>
      </c>
      <c r="C687" s="139" t="s">
        <v>1207</v>
      </c>
      <c r="D687" s="140">
        <v>104</v>
      </c>
      <c r="E687" s="141">
        <v>0.65555555555555556</v>
      </c>
      <c r="F687" s="141">
        <v>0.55208333333333337</v>
      </c>
      <c r="G687" s="141">
        <v>0.47916666666666669</v>
      </c>
      <c r="H687" s="142"/>
      <c r="I687" s="143">
        <f t="shared" si="174"/>
        <v>0</v>
      </c>
      <c r="J687" s="144">
        <f t="shared" si="175"/>
        <v>0</v>
      </c>
      <c r="K687" s="88"/>
      <c r="L687" s="88"/>
    </row>
    <row r="688" spans="1:12" hidden="1">
      <c r="A688" s="137" t="s">
        <v>1799</v>
      </c>
      <c r="B688" s="145" t="s">
        <v>1531</v>
      </c>
      <c r="C688" s="139" t="s">
        <v>1532</v>
      </c>
      <c r="D688" s="140">
        <v>104</v>
      </c>
      <c r="E688" s="141">
        <v>0.77777777777777768</v>
      </c>
      <c r="F688" s="141">
        <v>0.66666666666666674</v>
      </c>
      <c r="G688" s="141">
        <v>0.59375000000000011</v>
      </c>
      <c r="H688" s="142"/>
      <c r="I688" s="143">
        <f t="shared" si="174"/>
        <v>0</v>
      </c>
      <c r="J688" s="144">
        <f t="shared" si="175"/>
        <v>0</v>
      </c>
      <c r="K688" s="88"/>
      <c r="L688" s="88"/>
    </row>
    <row r="689" spans="1:12" hidden="1">
      <c r="A689" s="137" t="s">
        <v>1799</v>
      </c>
      <c r="B689" s="145" t="s">
        <v>1208</v>
      </c>
      <c r="C689" s="139" t="s">
        <v>1209</v>
      </c>
      <c r="D689" s="140">
        <v>104</v>
      </c>
      <c r="E689" s="141">
        <v>0.62222222222222223</v>
      </c>
      <c r="F689" s="141">
        <v>0.52083333333333337</v>
      </c>
      <c r="G689" s="141">
        <v>0.4375</v>
      </c>
      <c r="H689" s="142"/>
      <c r="I689" s="143">
        <f t="shared" si="174"/>
        <v>0</v>
      </c>
      <c r="J689" s="144">
        <f t="shared" si="175"/>
        <v>0</v>
      </c>
      <c r="K689" s="88"/>
      <c r="L689" s="88"/>
    </row>
    <row r="690" spans="1:12" hidden="1">
      <c r="A690" s="137" t="s">
        <v>1799</v>
      </c>
      <c r="B690" s="145" t="s">
        <v>1210</v>
      </c>
      <c r="C690" s="139" t="s">
        <v>1211</v>
      </c>
      <c r="D690" s="140">
        <v>104</v>
      </c>
      <c r="E690" s="141">
        <v>0.62222222222222223</v>
      </c>
      <c r="F690" s="141">
        <v>0.52083333333333337</v>
      </c>
      <c r="G690" s="141">
        <v>0.4375</v>
      </c>
      <c r="H690" s="142"/>
      <c r="I690" s="143">
        <f t="shared" si="174"/>
        <v>0</v>
      </c>
      <c r="J690" s="144">
        <f t="shared" si="175"/>
        <v>0</v>
      </c>
      <c r="K690" s="88"/>
      <c r="L690" s="88"/>
    </row>
    <row r="691" spans="1:12" hidden="1">
      <c r="A691" s="137" t="s">
        <v>1799</v>
      </c>
      <c r="B691" s="145" t="s">
        <v>1212</v>
      </c>
      <c r="C691" s="139" t="s">
        <v>1213</v>
      </c>
      <c r="D691" s="140">
        <v>104</v>
      </c>
      <c r="E691" s="141">
        <v>0.62222222222222223</v>
      </c>
      <c r="F691" s="141">
        <v>0.52083333333333337</v>
      </c>
      <c r="G691" s="141">
        <v>0.4375</v>
      </c>
      <c r="H691" s="142"/>
      <c r="I691" s="143">
        <f t="shared" si="174"/>
        <v>0</v>
      </c>
      <c r="J691" s="144">
        <f t="shared" si="175"/>
        <v>0</v>
      </c>
      <c r="K691" s="88"/>
      <c r="L691" s="88"/>
    </row>
    <row r="692" spans="1:12" hidden="1">
      <c r="A692" s="137" t="s">
        <v>1799</v>
      </c>
      <c r="B692" s="145" t="s">
        <v>1214</v>
      </c>
      <c r="C692" s="139" t="s">
        <v>1215</v>
      </c>
      <c r="D692" s="140">
        <v>104</v>
      </c>
      <c r="E692" s="141">
        <v>0.62222222222222223</v>
      </c>
      <c r="F692" s="141">
        <v>0.52083333333333337</v>
      </c>
      <c r="G692" s="141">
        <v>0.4375</v>
      </c>
      <c r="H692" s="142"/>
      <c r="I692" s="143">
        <f t="shared" si="174"/>
        <v>0</v>
      </c>
      <c r="J692" s="144">
        <f t="shared" si="175"/>
        <v>0</v>
      </c>
      <c r="K692" s="88"/>
      <c r="L692" s="88"/>
    </row>
    <row r="693" spans="1:12" hidden="1">
      <c r="A693" s="137" t="s">
        <v>1799</v>
      </c>
      <c r="B693" s="145" t="s">
        <v>1216</v>
      </c>
      <c r="C693" s="139" t="s">
        <v>1217</v>
      </c>
      <c r="D693" s="140">
        <v>84</v>
      </c>
      <c r="E693" s="141">
        <v>1.2555555555555558</v>
      </c>
      <c r="F693" s="141">
        <v>1.1145833333333335</v>
      </c>
      <c r="G693" s="141">
        <v>1.0416666666666667</v>
      </c>
      <c r="H693" s="142"/>
      <c r="I693" s="143">
        <f t="shared" ref="I693:I724" si="176">H693*D693</f>
        <v>0</v>
      </c>
      <c r="J693" s="144">
        <f t="shared" ref="J693:J724" si="177">IF(I693&lt;=499,SUM(I693*E693),IF(I693&lt;=999,SUM(I693*F693),IF(I693&gt;=1000,SUM(I693*G693),0)))</f>
        <v>0</v>
      </c>
      <c r="K693" s="88"/>
      <c r="L693" s="88"/>
    </row>
    <row r="694" spans="1:12" hidden="1">
      <c r="A694" s="137" t="s">
        <v>1799</v>
      </c>
      <c r="B694" s="145" t="s">
        <v>1218</v>
      </c>
      <c r="C694" s="139" t="s">
        <v>1219</v>
      </c>
      <c r="D694" s="140">
        <v>51</v>
      </c>
      <c r="E694" s="141">
        <v>3.3111111111111109</v>
      </c>
      <c r="F694" s="141">
        <v>3.0416666666666665</v>
      </c>
      <c r="G694" s="141">
        <v>2.9687499999999996</v>
      </c>
      <c r="H694" s="142"/>
      <c r="I694" s="143">
        <f t="shared" si="176"/>
        <v>0</v>
      </c>
      <c r="J694" s="144">
        <f t="shared" si="177"/>
        <v>0</v>
      </c>
      <c r="K694" s="88"/>
      <c r="L694" s="88"/>
    </row>
    <row r="695" spans="1:12" hidden="1">
      <c r="A695" s="137" t="s">
        <v>1799</v>
      </c>
      <c r="B695" s="145" t="s">
        <v>1220</v>
      </c>
      <c r="C695" s="139" t="s">
        <v>1221</v>
      </c>
      <c r="D695" s="140">
        <v>84</v>
      </c>
      <c r="E695" s="141">
        <v>0.98888888888888893</v>
      </c>
      <c r="F695" s="141">
        <v>0.86458333333333337</v>
      </c>
      <c r="G695" s="141">
        <v>0.79166666666666674</v>
      </c>
      <c r="H695" s="142"/>
      <c r="I695" s="143">
        <f t="shared" si="176"/>
        <v>0</v>
      </c>
      <c r="J695" s="144">
        <f t="shared" si="177"/>
        <v>0</v>
      </c>
      <c r="K695" s="88"/>
      <c r="L695" s="88"/>
    </row>
    <row r="696" spans="1:12" hidden="1">
      <c r="A696" s="137" t="s">
        <v>1799</v>
      </c>
      <c r="B696" s="145" t="s">
        <v>1222</v>
      </c>
      <c r="C696" s="139" t="s">
        <v>1223</v>
      </c>
      <c r="D696" s="140">
        <v>84</v>
      </c>
      <c r="E696" s="141">
        <v>1.3555555555555554</v>
      </c>
      <c r="F696" s="141">
        <v>1.2083333333333333</v>
      </c>
      <c r="G696" s="141">
        <v>1.1250000000000002</v>
      </c>
      <c r="H696" s="142"/>
      <c r="I696" s="143">
        <f t="shared" si="176"/>
        <v>0</v>
      </c>
      <c r="J696" s="144">
        <f t="shared" si="177"/>
        <v>0</v>
      </c>
      <c r="K696" s="88"/>
      <c r="L696" s="88"/>
    </row>
    <row r="697" spans="1:12" hidden="1">
      <c r="A697" s="137" t="s">
        <v>1799</v>
      </c>
      <c r="B697" s="145" t="s">
        <v>1224</v>
      </c>
      <c r="C697" s="139" t="s">
        <v>1225</v>
      </c>
      <c r="D697" s="140">
        <v>84</v>
      </c>
      <c r="E697" s="141">
        <v>0.98888888888888893</v>
      </c>
      <c r="F697" s="141">
        <v>0.86458333333333337</v>
      </c>
      <c r="G697" s="141">
        <v>0.79166666666666674</v>
      </c>
      <c r="H697" s="142"/>
      <c r="I697" s="143">
        <f t="shared" si="176"/>
        <v>0</v>
      </c>
      <c r="J697" s="144">
        <f t="shared" si="177"/>
        <v>0</v>
      </c>
      <c r="K697" s="88"/>
      <c r="L697" s="88"/>
    </row>
    <row r="698" spans="1:12" hidden="1">
      <c r="A698" s="137" t="s">
        <v>1799</v>
      </c>
      <c r="B698" s="145" t="s">
        <v>1226</v>
      </c>
      <c r="C698" s="139" t="s">
        <v>1227</v>
      </c>
      <c r="D698" s="140">
        <v>84</v>
      </c>
      <c r="E698" s="141">
        <v>0.98888888888888893</v>
      </c>
      <c r="F698" s="141">
        <v>0.86458333333333337</v>
      </c>
      <c r="G698" s="141">
        <v>0.79166666666666674</v>
      </c>
      <c r="H698" s="142"/>
      <c r="I698" s="143">
        <f t="shared" si="176"/>
        <v>0</v>
      </c>
      <c r="J698" s="144">
        <f t="shared" si="177"/>
        <v>0</v>
      </c>
      <c r="K698" s="88"/>
      <c r="L698" s="88"/>
    </row>
    <row r="699" spans="1:12" hidden="1">
      <c r="A699" s="137" t="s">
        <v>1799</v>
      </c>
      <c r="B699" s="145" t="s">
        <v>1228</v>
      </c>
      <c r="C699" s="139" t="s">
        <v>1229</v>
      </c>
      <c r="D699" s="140">
        <v>84</v>
      </c>
      <c r="E699" s="141">
        <v>0.98888888888888893</v>
      </c>
      <c r="F699" s="141">
        <v>0.86458333333333337</v>
      </c>
      <c r="G699" s="141">
        <v>0.79166666666666674</v>
      </c>
      <c r="H699" s="142"/>
      <c r="I699" s="143">
        <f t="shared" si="176"/>
        <v>0</v>
      </c>
      <c r="J699" s="144">
        <f t="shared" si="177"/>
        <v>0</v>
      </c>
      <c r="K699" s="88"/>
      <c r="L699" s="88"/>
    </row>
    <row r="700" spans="1:12" hidden="1">
      <c r="A700" s="137" t="s">
        <v>1799</v>
      </c>
      <c r="B700" s="145" t="s">
        <v>1230</v>
      </c>
      <c r="C700" s="139" t="s">
        <v>1231</v>
      </c>
      <c r="D700" s="140">
        <v>84</v>
      </c>
      <c r="E700" s="141">
        <v>0.98888888888888893</v>
      </c>
      <c r="F700" s="141">
        <v>0.86458333333333337</v>
      </c>
      <c r="G700" s="141">
        <v>0.79166666666666674</v>
      </c>
      <c r="H700" s="142"/>
      <c r="I700" s="143">
        <f t="shared" si="176"/>
        <v>0</v>
      </c>
      <c r="J700" s="144">
        <f t="shared" si="177"/>
        <v>0</v>
      </c>
      <c r="K700" s="88"/>
      <c r="L700" s="88"/>
    </row>
    <row r="701" spans="1:12" hidden="1">
      <c r="A701" s="137" t="s">
        <v>1799</v>
      </c>
      <c r="B701" s="145" t="s">
        <v>1232</v>
      </c>
      <c r="C701" s="139" t="s">
        <v>1533</v>
      </c>
      <c r="D701" s="140">
        <v>84</v>
      </c>
      <c r="E701" s="141">
        <v>0.98888888888888893</v>
      </c>
      <c r="F701" s="141">
        <v>0.86458333333333337</v>
      </c>
      <c r="G701" s="141">
        <v>0.79166666666666674</v>
      </c>
      <c r="H701" s="142"/>
      <c r="I701" s="143">
        <f t="shared" si="176"/>
        <v>0</v>
      </c>
      <c r="J701" s="144">
        <f t="shared" si="177"/>
        <v>0</v>
      </c>
      <c r="K701" s="88"/>
      <c r="L701" s="88"/>
    </row>
    <row r="702" spans="1:12" hidden="1">
      <c r="A702" s="137" t="s">
        <v>1799</v>
      </c>
      <c r="B702" s="145" t="s">
        <v>1233</v>
      </c>
      <c r="C702" s="139" t="s">
        <v>1234</v>
      </c>
      <c r="D702" s="140">
        <v>84</v>
      </c>
      <c r="E702" s="141">
        <v>0.98888888888888893</v>
      </c>
      <c r="F702" s="141">
        <v>0.86458333333333337</v>
      </c>
      <c r="G702" s="141">
        <v>0.79166666666666674</v>
      </c>
      <c r="H702" s="142"/>
      <c r="I702" s="143">
        <f t="shared" si="176"/>
        <v>0</v>
      </c>
      <c r="J702" s="144">
        <f t="shared" si="177"/>
        <v>0</v>
      </c>
      <c r="K702" s="88"/>
      <c r="L702" s="88"/>
    </row>
    <row r="703" spans="1:12" hidden="1">
      <c r="A703" s="137" t="s">
        <v>1799</v>
      </c>
      <c r="B703" s="145" t="s">
        <v>1235</v>
      </c>
      <c r="C703" s="139" t="s">
        <v>1236</v>
      </c>
      <c r="D703" s="140">
        <v>84</v>
      </c>
      <c r="E703" s="141">
        <v>0.8666666666666667</v>
      </c>
      <c r="F703" s="141">
        <v>0.75</v>
      </c>
      <c r="G703" s="141">
        <v>0.67708333333333337</v>
      </c>
      <c r="H703" s="142"/>
      <c r="I703" s="143">
        <f t="shared" si="176"/>
        <v>0</v>
      </c>
      <c r="J703" s="144">
        <f t="shared" si="177"/>
        <v>0</v>
      </c>
      <c r="K703" s="88"/>
      <c r="L703" s="88"/>
    </row>
    <row r="704" spans="1:12" hidden="1">
      <c r="A704" s="137" t="s">
        <v>1799</v>
      </c>
      <c r="B704" s="145" t="s">
        <v>1237</v>
      </c>
      <c r="C704" s="139" t="s">
        <v>1238</v>
      </c>
      <c r="D704" s="140">
        <v>104</v>
      </c>
      <c r="E704" s="141">
        <v>0.75555555555555554</v>
      </c>
      <c r="F704" s="141">
        <v>0.64583333333333337</v>
      </c>
      <c r="G704" s="141">
        <v>0.56250000000000011</v>
      </c>
      <c r="H704" s="142"/>
      <c r="I704" s="143">
        <f t="shared" si="176"/>
        <v>0</v>
      </c>
      <c r="J704" s="144">
        <f t="shared" si="177"/>
        <v>0</v>
      </c>
      <c r="K704" s="88"/>
      <c r="L704" s="88"/>
    </row>
    <row r="705" spans="1:12" hidden="1">
      <c r="A705" s="137" t="s">
        <v>1799</v>
      </c>
      <c r="B705" s="145" t="s">
        <v>1239</v>
      </c>
      <c r="C705" s="139" t="s">
        <v>1534</v>
      </c>
      <c r="D705" s="140">
        <v>84</v>
      </c>
      <c r="E705" s="141">
        <v>0.8666666666666667</v>
      </c>
      <c r="F705" s="141">
        <v>0.75</v>
      </c>
      <c r="G705" s="141">
        <v>0.67708333333333337</v>
      </c>
      <c r="H705" s="142"/>
      <c r="I705" s="143">
        <f t="shared" si="176"/>
        <v>0</v>
      </c>
      <c r="J705" s="144">
        <f t="shared" si="177"/>
        <v>0</v>
      </c>
      <c r="K705" s="88"/>
      <c r="L705" s="88"/>
    </row>
    <row r="706" spans="1:12" hidden="1">
      <c r="A706" s="137" t="s">
        <v>1799</v>
      </c>
      <c r="B706" s="145" t="s">
        <v>1240</v>
      </c>
      <c r="C706" s="139" t="s">
        <v>1241</v>
      </c>
      <c r="D706" s="140">
        <v>51</v>
      </c>
      <c r="E706" s="141">
        <v>1.1222222222222222</v>
      </c>
      <c r="F706" s="141">
        <v>0.98958333333333337</v>
      </c>
      <c r="G706" s="141">
        <v>0.91666666666666674</v>
      </c>
      <c r="H706" s="142"/>
      <c r="I706" s="143">
        <f t="shared" si="176"/>
        <v>0</v>
      </c>
      <c r="J706" s="144">
        <f t="shared" si="177"/>
        <v>0</v>
      </c>
      <c r="K706" s="88"/>
      <c r="L706" s="88"/>
    </row>
    <row r="707" spans="1:12" hidden="1">
      <c r="A707" s="137" t="s">
        <v>1799</v>
      </c>
      <c r="B707" s="145" t="s">
        <v>1242</v>
      </c>
      <c r="C707" s="139" t="s">
        <v>1243</v>
      </c>
      <c r="D707" s="140">
        <v>84</v>
      </c>
      <c r="E707" s="141">
        <v>0.8666666666666667</v>
      </c>
      <c r="F707" s="141">
        <v>0.75</v>
      </c>
      <c r="G707" s="141">
        <v>0.67708333333333337</v>
      </c>
      <c r="H707" s="142"/>
      <c r="I707" s="143">
        <f t="shared" si="176"/>
        <v>0</v>
      </c>
      <c r="J707" s="144">
        <f t="shared" si="177"/>
        <v>0</v>
      </c>
      <c r="K707" s="88"/>
      <c r="L707" s="88"/>
    </row>
    <row r="708" spans="1:12" hidden="1">
      <c r="A708" s="137" t="s">
        <v>1799</v>
      </c>
      <c r="B708" s="145" t="s">
        <v>1244</v>
      </c>
      <c r="C708" s="139" t="s">
        <v>1245</v>
      </c>
      <c r="D708" s="140">
        <v>84</v>
      </c>
      <c r="E708" s="141">
        <v>0.8666666666666667</v>
      </c>
      <c r="F708" s="141">
        <v>0.75</v>
      </c>
      <c r="G708" s="141">
        <v>0.67708333333333337</v>
      </c>
      <c r="H708" s="142"/>
      <c r="I708" s="143">
        <f t="shared" si="176"/>
        <v>0</v>
      </c>
      <c r="J708" s="144">
        <f t="shared" si="177"/>
        <v>0</v>
      </c>
      <c r="K708" s="88"/>
      <c r="L708" s="88"/>
    </row>
    <row r="709" spans="1:12" hidden="1">
      <c r="A709" s="137" t="s">
        <v>1799</v>
      </c>
      <c r="B709" s="145" t="s">
        <v>1246</v>
      </c>
      <c r="C709" s="139" t="s">
        <v>1247</v>
      </c>
      <c r="D709" s="140">
        <v>84</v>
      </c>
      <c r="E709" s="141">
        <v>0.8666666666666667</v>
      </c>
      <c r="F709" s="141">
        <v>0.75</v>
      </c>
      <c r="G709" s="141">
        <v>0.67708333333333337</v>
      </c>
      <c r="H709" s="142"/>
      <c r="I709" s="143">
        <f t="shared" si="176"/>
        <v>0</v>
      </c>
      <c r="J709" s="144">
        <f t="shared" si="177"/>
        <v>0</v>
      </c>
      <c r="K709" s="88"/>
      <c r="L709" s="88"/>
    </row>
    <row r="710" spans="1:12" hidden="1">
      <c r="A710" s="137" t="s">
        <v>1799</v>
      </c>
      <c r="B710" s="145" t="s">
        <v>1248</v>
      </c>
      <c r="C710" s="139" t="s">
        <v>1249</v>
      </c>
      <c r="D710" s="140">
        <v>84</v>
      </c>
      <c r="E710" s="141">
        <v>1.1222222222222222</v>
      </c>
      <c r="F710" s="141">
        <v>0.98958333333333337</v>
      </c>
      <c r="G710" s="141">
        <v>0.91666666666666674</v>
      </c>
      <c r="H710" s="142"/>
      <c r="I710" s="143">
        <f t="shared" si="176"/>
        <v>0</v>
      </c>
      <c r="J710" s="144">
        <f t="shared" si="177"/>
        <v>0</v>
      </c>
      <c r="K710" s="88"/>
      <c r="L710" s="88"/>
    </row>
    <row r="711" spans="1:12" hidden="1">
      <c r="A711" s="137" t="s">
        <v>1799</v>
      </c>
      <c r="B711" s="145" t="s">
        <v>1250</v>
      </c>
      <c r="C711" s="139" t="s">
        <v>1251</v>
      </c>
      <c r="D711" s="140">
        <v>104</v>
      </c>
      <c r="E711" s="141">
        <v>0.7</v>
      </c>
      <c r="F711" s="141">
        <v>0.59375000000000011</v>
      </c>
      <c r="G711" s="141">
        <v>0.52083333333333337</v>
      </c>
      <c r="H711" s="142"/>
      <c r="I711" s="143">
        <f t="shared" si="176"/>
        <v>0</v>
      </c>
      <c r="J711" s="144">
        <f t="shared" si="177"/>
        <v>0</v>
      </c>
      <c r="K711" s="88"/>
      <c r="L711" s="88"/>
    </row>
    <row r="712" spans="1:12" hidden="1">
      <c r="A712" s="137" t="s">
        <v>1799</v>
      </c>
      <c r="B712" s="145" t="s">
        <v>1252</v>
      </c>
      <c r="C712" s="139" t="s">
        <v>1253</v>
      </c>
      <c r="D712" s="140">
        <v>104</v>
      </c>
      <c r="E712" s="141">
        <v>0.7</v>
      </c>
      <c r="F712" s="141">
        <v>0.59375000000000011</v>
      </c>
      <c r="G712" s="141">
        <v>0.52083333333333337</v>
      </c>
      <c r="H712" s="142"/>
      <c r="I712" s="143">
        <f t="shared" si="176"/>
        <v>0</v>
      </c>
      <c r="J712" s="144">
        <f t="shared" si="177"/>
        <v>0</v>
      </c>
      <c r="K712" s="88"/>
      <c r="L712" s="88"/>
    </row>
    <row r="713" spans="1:12" hidden="1">
      <c r="A713" s="137" t="s">
        <v>1799</v>
      </c>
      <c r="B713" s="145" t="s">
        <v>1254</v>
      </c>
      <c r="C713" s="139" t="s">
        <v>1255</v>
      </c>
      <c r="D713" s="140">
        <v>104</v>
      </c>
      <c r="E713" s="141">
        <v>0.79999999999999993</v>
      </c>
      <c r="F713" s="141">
        <v>0.68750000000000011</v>
      </c>
      <c r="G713" s="141">
        <v>0.61458333333333337</v>
      </c>
      <c r="H713" s="142"/>
      <c r="I713" s="143">
        <f t="shared" si="176"/>
        <v>0</v>
      </c>
      <c r="J713" s="144">
        <f t="shared" si="177"/>
        <v>0</v>
      </c>
      <c r="K713" s="88"/>
      <c r="L713" s="88"/>
    </row>
    <row r="714" spans="1:12" hidden="1">
      <c r="A714" s="137" t="s">
        <v>1799</v>
      </c>
      <c r="B714" s="145" t="s">
        <v>1256</v>
      </c>
      <c r="C714" s="139" t="s">
        <v>1257</v>
      </c>
      <c r="D714" s="140">
        <v>104</v>
      </c>
      <c r="E714" s="141">
        <v>0.79999999999999993</v>
      </c>
      <c r="F714" s="141">
        <v>0.68750000000000011</v>
      </c>
      <c r="G714" s="141">
        <v>0.61458333333333337</v>
      </c>
      <c r="H714" s="142"/>
      <c r="I714" s="143">
        <f t="shared" si="176"/>
        <v>0</v>
      </c>
      <c r="J714" s="144">
        <f t="shared" si="177"/>
        <v>0</v>
      </c>
      <c r="K714" s="88"/>
      <c r="L714" s="88"/>
    </row>
    <row r="715" spans="1:12" hidden="1">
      <c r="A715" s="137" t="s">
        <v>1799</v>
      </c>
      <c r="B715" s="145" t="s">
        <v>1258</v>
      </c>
      <c r="C715" s="139" t="s">
        <v>1259</v>
      </c>
      <c r="D715" s="140">
        <v>104</v>
      </c>
      <c r="E715" s="141">
        <v>0.79999999999999993</v>
      </c>
      <c r="F715" s="141">
        <v>0.68750000000000011</v>
      </c>
      <c r="G715" s="141">
        <v>0.61458333333333337</v>
      </c>
      <c r="H715" s="142"/>
      <c r="I715" s="143">
        <f t="shared" si="176"/>
        <v>0</v>
      </c>
      <c r="J715" s="144">
        <f t="shared" si="177"/>
        <v>0</v>
      </c>
      <c r="K715" s="88"/>
      <c r="L715" s="88"/>
    </row>
    <row r="716" spans="1:12" hidden="1">
      <c r="A716" s="137" t="s">
        <v>1799</v>
      </c>
      <c r="B716" s="145" t="s">
        <v>1260</v>
      </c>
      <c r="C716" s="139" t="s">
        <v>1261</v>
      </c>
      <c r="D716" s="140">
        <v>104</v>
      </c>
      <c r="E716" s="141">
        <v>0.79999999999999993</v>
      </c>
      <c r="F716" s="141">
        <v>0.68750000000000011</v>
      </c>
      <c r="G716" s="141">
        <v>0.61458333333333337</v>
      </c>
      <c r="H716" s="142"/>
      <c r="I716" s="143">
        <f t="shared" si="176"/>
        <v>0</v>
      </c>
      <c r="J716" s="144">
        <f t="shared" si="177"/>
        <v>0</v>
      </c>
      <c r="K716" s="88"/>
      <c r="L716" s="88"/>
    </row>
    <row r="717" spans="1:12" hidden="1">
      <c r="A717" s="137" t="s">
        <v>1799</v>
      </c>
      <c r="B717" s="145" t="s">
        <v>1262</v>
      </c>
      <c r="C717" s="139" t="s">
        <v>1263</v>
      </c>
      <c r="D717" s="140">
        <v>104</v>
      </c>
      <c r="E717" s="141">
        <v>0.79999999999999993</v>
      </c>
      <c r="F717" s="141">
        <v>0.68750000000000011</v>
      </c>
      <c r="G717" s="141">
        <v>0.61458333333333337</v>
      </c>
      <c r="H717" s="142"/>
      <c r="I717" s="143">
        <f t="shared" si="176"/>
        <v>0</v>
      </c>
      <c r="J717" s="144">
        <f t="shared" si="177"/>
        <v>0</v>
      </c>
      <c r="K717" s="88"/>
      <c r="L717" s="88"/>
    </row>
    <row r="718" spans="1:12" hidden="1">
      <c r="A718" s="137" t="s">
        <v>1799</v>
      </c>
      <c r="B718" s="145" t="s">
        <v>1264</v>
      </c>
      <c r="C718" s="139" t="s">
        <v>1265</v>
      </c>
      <c r="D718" s="140">
        <v>104</v>
      </c>
      <c r="E718" s="141">
        <v>0.79999999999999993</v>
      </c>
      <c r="F718" s="141">
        <v>0.68750000000000011</v>
      </c>
      <c r="G718" s="141">
        <v>0.61458333333333337</v>
      </c>
      <c r="H718" s="142"/>
      <c r="I718" s="143">
        <f t="shared" si="176"/>
        <v>0</v>
      </c>
      <c r="J718" s="144">
        <f t="shared" si="177"/>
        <v>0</v>
      </c>
      <c r="K718" s="88"/>
      <c r="L718" s="88"/>
    </row>
    <row r="719" spans="1:12" hidden="1">
      <c r="A719" s="137" t="s">
        <v>1799</v>
      </c>
      <c r="B719" s="145" t="s">
        <v>1266</v>
      </c>
      <c r="C719" s="139" t="s">
        <v>1267</v>
      </c>
      <c r="D719" s="140">
        <v>104</v>
      </c>
      <c r="E719" s="141">
        <v>0.79999999999999993</v>
      </c>
      <c r="F719" s="141">
        <v>0.68750000000000011</v>
      </c>
      <c r="G719" s="141">
        <v>0.61458333333333337</v>
      </c>
      <c r="H719" s="142"/>
      <c r="I719" s="143">
        <f t="shared" si="176"/>
        <v>0</v>
      </c>
      <c r="J719" s="144">
        <f t="shared" si="177"/>
        <v>0</v>
      </c>
      <c r="K719" s="88"/>
      <c r="L719" s="88"/>
    </row>
    <row r="720" spans="1:12" hidden="1">
      <c r="A720" s="137" t="s">
        <v>1799</v>
      </c>
      <c r="B720" s="145" t="s">
        <v>1268</v>
      </c>
      <c r="C720" s="139" t="s">
        <v>1269</v>
      </c>
      <c r="D720" s="140">
        <v>104</v>
      </c>
      <c r="E720" s="141">
        <v>0.79999999999999993</v>
      </c>
      <c r="F720" s="141">
        <v>0.68750000000000011</v>
      </c>
      <c r="G720" s="141">
        <v>0.61458333333333337</v>
      </c>
      <c r="H720" s="142"/>
      <c r="I720" s="143">
        <f t="shared" si="176"/>
        <v>0</v>
      </c>
      <c r="J720" s="144">
        <f t="shared" si="177"/>
        <v>0</v>
      </c>
      <c r="K720" s="88"/>
      <c r="L720" s="88"/>
    </row>
    <row r="721" spans="1:12" hidden="1">
      <c r="A721" s="137" t="s">
        <v>1799</v>
      </c>
      <c r="B721" s="145" t="s">
        <v>1270</v>
      </c>
      <c r="C721" s="139" t="s">
        <v>1271</v>
      </c>
      <c r="D721" s="140">
        <v>104</v>
      </c>
      <c r="E721" s="141">
        <v>0.79999999999999993</v>
      </c>
      <c r="F721" s="141">
        <v>0.68750000000000011</v>
      </c>
      <c r="G721" s="141">
        <v>0.61458333333333337</v>
      </c>
      <c r="H721" s="142"/>
      <c r="I721" s="143">
        <f t="shared" si="176"/>
        <v>0</v>
      </c>
      <c r="J721" s="144">
        <f t="shared" si="177"/>
        <v>0</v>
      </c>
      <c r="K721" s="88"/>
      <c r="L721" s="88"/>
    </row>
    <row r="722" spans="1:12" hidden="1">
      <c r="A722" s="137" t="s">
        <v>1799</v>
      </c>
      <c r="B722" s="145" t="s">
        <v>1272</v>
      </c>
      <c r="C722" s="139" t="s">
        <v>1273</v>
      </c>
      <c r="D722" s="140">
        <v>150</v>
      </c>
      <c r="E722" s="141">
        <v>0.7</v>
      </c>
      <c r="F722" s="141">
        <v>0.59375000000000011</v>
      </c>
      <c r="G722" s="141">
        <v>0.52083333333333337</v>
      </c>
      <c r="H722" s="142"/>
      <c r="I722" s="143">
        <f t="shared" si="176"/>
        <v>0</v>
      </c>
      <c r="J722" s="144">
        <f t="shared" si="177"/>
        <v>0</v>
      </c>
      <c r="K722" s="88"/>
      <c r="L722" s="88"/>
    </row>
    <row r="723" spans="1:12" hidden="1">
      <c r="A723" s="137" t="s">
        <v>1799</v>
      </c>
      <c r="B723" s="145" t="s">
        <v>1274</v>
      </c>
      <c r="C723" s="139" t="s">
        <v>1275</v>
      </c>
      <c r="D723" s="140">
        <v>150</v>
      </c>
      <c r="E723" s="141">
        <v>0.7</v>
      </c>
      <c r="F723" s="141">
        <v>0.59375000000000011</v>
      </c>
      <c r="G723" s="141">
        <v>0.52083333333333337</v>
      </c>
      <c r="H723" s="142"/>
      <c r="I723" s="143">
        <f t="shared" si="176"/>
        <v>0</v>
      </c>
      <c r="J723" s="144">
        <f t="shared" si="177"/>
        <v>0</v>
      </c>
      <c r="K723" s="88"/>
      <c r="L723" s="88"/>
    </row>
    <row r="724" spans="1:12" hidden="1">
      <c r="A724" s="137" t="s">
        <v>1799</v>
      </c>
      <c r="B724" s="145" t="s">
        <v>1276</v>
      </c>
      <c r="C724" s="139" t="s">
        <v>1277</v>
      </c>
      <c r="D724" s="140">
        <v>104</v>
      </c>
      <c r="E724" s="141">
        <v>0.7</v>
      </c>
      <c r="F724" s="141">
        <v>0.59375000000000011</v>
      </c>
      <c r="G724" s="141">
        <v>0.52083333333333337</v>
      </c>
      <c r="H724" s="142"/>
      <c r="I724" s="143">
        <f t="shared" si="176"/>
        <v>0</v>
      </c>
      <c r="J724" s="144">
        <f t="shared" si="177"/>
        <v>0</v>
      </c>
      <c r="K724" s="88"/>
      <c r="L724" s="88"/>
    </row>
    <row r="725" spans="1:12" hidden="1">
      <c r="A725" s="137" t="s">
        <v>1799</v>
      </c>
      <c r="B725" s="145" t="s">
        <v>1278</v>
      </c>
      <c r="C725" s="139" t="s">
        <v>1279</v>
      </c>
      <c r="D725" s="140">
        <v>104</v>
      </c>
      <c r="E725" s="141">
        <v>0.7</v>
      </c>
      <c r="F725" s="141">
        <v>0.59375000000000011</v>
      </c>
      <c r="G725" s="141">
        <v>0.52083333333333337</v>
      </c>
      <c r="H725" s="142"/>
      <c r="I725" s="143">
        <f t="shared" ref="I725:I756" si="178">H725*D725</f>
        <v>0</v>
      </c>
      <c r="J725" s="144">
        <f t="shared" ref="J725:J756" si="179">IF(I725&lt;=499,SUM(I725*E725),IF(I725&lt;=999,SUM(I725*F725),IF(I725&gt;=1000,SUM(I725*G725),0)))</f>
        <v>0</v>
      </c>
      <c r="K725" s="88"/>
      <c r="L725" s="88"/>
    </row>
    <row r="726" spans="1:12" hidden="1">
      <c r="A726" s="137" t="s">
        <v>1799</v>
      </c>
      <c r="B726" s="145" t="s">
        <v>1280</v>
      </c>
      <c r="C726" s="139" t="s">
        <v>1281</v>
      </c>
      <c r="D726" s="140">
        <v>104</v>
      </c>
      <c r="E726" s="141">
        <v>0.65555555555555556</v>
      </c>
      <c r="F726" s="141">
        <v>0.55208333333333337</v>
      </c>
      <c r="G726" s="141">
        <v>0.47916666666666669</v>
      </c>
      <c r="H726" s="142"/>
      <c r="I726" s="143">
        <f t="shared" si="178"/>
        <v>0</v>
      </c>
      <c r="J726" s="144">
        <f t="shared" si="179"/>
        <v>0</v>
      </c>
      <c r="K726" s="88"/>
      <c r="L726" s="88"/>
    </row>
    <row r="727" spans="1:12" hidden="1">
      <c r="A727" s="137" t="s">
        <v>1799</v>
      </c>
      <c r="B727" s="145" t="s">
        <v>1282</v>
      </c>
      <c r="C727" s="139" t="s">
        <v>1283</v>
      </c>
      <c r="D727" s="140">
        <v>104</v>
      </c>
      <c r="E727" s="141">
        <v>0.7</v>
      </c>
      <c r="F727" s="141">
        <v>0.59375000000000011</v>
      </c>
      <c r="G727" s="141">
        <v>0.52083333333333337</v>
      </c>
      <c r="H727" s="142"/>
      <c r="I727" s="143">
        <f t="shared" si="178"/>
        <v>0</v>
      </c>
      <c r="J727" s="144">
        <f t="shared" si="179"/>
        <v>0</v>
      </c>
      <c r="K727" s="88"/>
      <c r="L727" s="88"/>
    </row>
    <row r="728" spans="1:12" hidden="1">
      <c r="A728" s="137" t="s">
        <v>1799</v>
      </c>
      <c r="B728" s="145" t="s">
        <v>1284</v>
      </c>
      <c r="C728" s="139" t="s">
        <v>1285</v>
      </c>
      <c r="D728" s="140">
        <v>104</v>
      </c>
      <c r="E728" s="141">
        <v>0.7</v>
      </c>
      <c r="F728" s="141">
        <v>0.59375000000000011</v>
      </c>
      <c r="G728" s="141">
        <v>0.52083333333333337</v>
      </c>
      <c r="H728" s="142"/>
      <c r="I728" s="143">
        <f t="shared" si="178"/>
        <v>0</v>
      </c>
      <c r="J728" s="144">
        <f t="shared" si="179"/>
        <v>0</v>
      </c>
      <c r="K728" s="88"/>
      <c r="L728" s="88"/>
    </row>
    <row r="729" spans="1:12" hidden="1">
      <c r="A729" s="137" t="s">
        <v>1799</v>
      </c>
      <c r="B729" s="145" t="s">
        <v>1286</v>
      </c>
      <c r="C729" s="139" t="s">
        <v>1287</v>
      </c>
      <c r="D729" s="140">
        <v>104</v>
      </c>
      <c r="E729" s="141">
        <v>0.7</v>
      </c>
      <c r="F729" s="141">
        <v>0.59375000000000011</v>
      </c>
      <c r="G729" s="141">
        <v>0.52083333333333337</v>
      </c>
      <c r="H729" s="142"/>
      <c r="I729" s="143">
        <f t="shared" si="178"/>
        <v>0</v>
      </c>
      <c r="J729" s="144">
        <f t="shared" si="179"/>
        <v>0</v>
      </c>
      <c r="K729" s="88"/>
      <c r="L729" s="88"/>
    </row>
    <row r="730" spans="1:12" hidden="1">
      <c r="A730" s="137" t="s">
        <v>1799</v>
      </c>
      <c r="B730" s="145" t="s">
        <v>1288</v>
      </c>
      <c r="C730" s="139" t="s">
        <v>1289</v>
      </c>
      <c r="D730" s="140">
        <v>104</v>
      </c>
      <c r="E730" s="141">
        <v>0.7</v>
      </c>
      <c r="F730" s="141">
        <v>0.59375000000000011</v>
      </c>
      <c r="G730" s="141">
        <v>0.52083333333333337</v>
      </c>
      <c r="H730" s="142"/>
      <c r="I730" s="143">
        <f t="shared" si="178"/>
        <v>0</v>
      </c>
      <c r="J730" s="144">
        <f t="shared" si="179"/>
        <v>0</v>
      </c>
      <c r="K730" s="88"/>
      <c r="L730" s="88"/>
    </row>
    <row r="731" spans="1:12" hidden="1">
      <c r="A731" s="137" t="s">
        <v>1799</v>
      </c>
      <c r="B731" s="145" t="s">
        <v>1290</v>
      </c>
      <c r="C731" s="139" t="s">
        <v>1291</v>
      </c>
      <c r="D731" s="140">
        <v>104</v>
      </c>
      <c r="E731" s="141">
        <v>0.7</v>
      </c>
      <c r="F731" s="141">
        <v>0.59375000000000011</v>
      </c>
      <c r="G731" s="141">
        <v>0.52083333333333337</v>
      </c>
      <c r="H731" s="142"/>
      <c r="I731" s="143">
        <f t="shared" si="178"/>
        <v>0</v>
      </c>
      <c r="J731" s="144">
        <f t="shared" si="179"/>
        <v>0</v>
      </c>
      <c r="K731" s="88"/>
      <c r="L731" s="88"/>
    </row>
    <row r="732" spans="1:12" hidden="1">
      <c r="A732" s="137" t="s">
        <v>1799</v>
      </c>
      <c r="B732" s="145" t="s">
        <v>1292</v>
      </c>
      <c r="C732" s="139" t="s">
        <v>1293</v>
      </c>
      <c r="D732" s="140">
        <v>104</v>
      </c>
      <c r="E732" s="141">
        <v>0.7</v>
      </c>
      <c r="F732" s="141">
        <v>0.59375000000000011</v>
      </c>
      <c r="G732" s="141">
        <v>0.52083333333333337</v>
      </c>
      <c r="H732" s="142"/>
      <c r="I732" s="143">
        <f t="shared" si="178"/>
        <v>0</v>
      </c>
      <c r="J732" s="144">
        <f t="shared" si="179"/>
        <v>0</v>
      </c>
      <c r="K732" s="88"/>
      <c r="L732" s="88"/>
    </row>
    <row r="733" spans="1:12" hidden="1">
      <c r="A733" s="137" t="s">
        <v>1799</v>
      </c>
      <c r="B733" s="145" t="s">
        <v>1296</v>
      </c>
      <c r="C733" s="139" t="s">
        <v>1297</v>
      </c>
      <c r="D733" s="140">
        <v>104</v>
      </c>
      <c r="E733" s="141">
        <v>0.7</v>
      </c>
      <c r="F733" s="141">
        <v>0.59375000000000011</v>
      </c>
      <c r="G733" s="141">
        <v>0.52083333333333337</v>
      </c>
      <c r="H733" s="142"/>
      <c r="I733" s="143">
        <f t="shared" si="178"/>
        <v>0</v>
      </c>
      <c r="J733" s="144">
        <f t="shared" si="179"/>
        <v>0</v>
      </c>
      <c r="K733" s="88"/>
      <c r="L733" s="88"/>
    </row>
    <row r="734" spans="1:12" hidden="1">
      <c r="A734" s="137" t="s">
        <v>1799</v>
      </c>
      <c r="B734" s="145" t="s">
        <v>1298</v>
      </c>
      <c r="C734" s="139" t="s">
        <v>1299</v>
      </c>
      <c r="D734" s="140">
        <v>104</v>
      </c>
      <c r="E734" s="141">
        <v>0.7</v>
      </c>
      <c r="F734" s="141">
        <v>0.59375000000000011</v>
      </c>
      <c r="G734" s="141">
        <v>0.52083333333333337</v>
      </c>
      <c r="H734" s="142"/>
      <c r="I734" s="143">
        <f t="shared" si="178"/>
        <v>0</v>
      </c>
      <c r="J734" s="144">
        <f t="shared" si="179"/>
        <v>0</v>
      </c>
      <c r="K734" s="88"/>
      <c r="L734" s="88"/>
    </row>
    <row r="735" spans="1:12" hidden="1">
      <c r="A735" s="137" t="s">
        <v>1799</v>
      </c>
      <c r="B735" s="145" t="s">
        <v>1300</v>
      </c>
      <c r="C735" s="139" t="s">
        <v>1301</v>
      </c>
      <c r="D735" s="140">
        <v>104</v>
      </c>
      <c r="E735" s="141">
        <v>0.7</v>
      </c>
      <c r="F735" s="141">
        <v>0.59375000000000011</v>
      </c>
      <c r="G735" s="141">
        <v>0.52083333333333337</v>
      </c>
      <c r="H735" s="142"/>
      <c r="I735" s="143">
        <f t="shared" si="178"/>
        <v>0</v>
      </c>
      <c r="J735" s="144">
        <f t="shared" si="179"/>
        <v>0</v>
      </c>
      <c r="K735" s="88"/>
      <c r="L735" s="88"/>
    </row>
    <row r="736" spans="1:12" hidden="1">
      <c r="A736" s="137" t="s">
        <v>1799</v>
      </c>
      <c r="B736" s="145" t="s">
        <v>1302</v>
      </c>
      <c r="C736" s="139" t="s">
        <v>1303</v>
      </c>
      <c r="D736" s="140">
        <v>104</v>
      </c>
      <c r="E736" s="141">
        <v>0.7</v>
      </c>
      <c r="F736" s="141">
        <v>0.59375000000000011</v>
      </c>
      <c r="G736" s="141">
        <v>0.52083333333333337</v>
      </c>
      <c r="H736" s="142"/>
      <c r="I736" s="143">
        <f t="shared" si="178"/>
        <v>0</v>
      </c>
      <c r="J736" s="144">
        <f t="shared" si="179"/>
        <v>0</v>
      </c>
      <c r="K736" s="88"/>
      <c r="L736" s="88"/>
    </row>
    <row r="737" spans="1:12" hidden="1">
      <c r="A737" s="137" t="s">
        <v>1799</v>
      </c>
      <c r="B737" s="145" t="s">
        <v>1294</v>
      </c>
      <c r="C737" s="139" t="s">
        <v>1295</v>
      </c>
      <c r="D737" s="140">
        <v>84</v>
      </c>
      <c r="E737" s="141">
        <v>0.8666666666666667</v>
      </c>
      <c r="F737" s="141">
        <v>0.75</v>
      </c>
      <c r="G737" s="141">
        <v>0.67708333333333337</v>
      </c>
      <c r="H737" s="142"/>
      <c r="I737" s="143">
        <f t="shared" si="178"/>
        <v>0</v>
      </c>
      <c r="J737" s="144">
        <f t="shared" si="179"/>
        <v>0</v>
      </c>
      <c r="K737" s="88"/>
      <c r="L737" s="88"/>
    </row>
    <row r="738" spans="1:12" hidden="1">
      <c r="A738" s="137" t="s">
        <v>1799</v>
      </c>
      <c r="B738" s="145" t="s">
        <v>1304</v>
      </c>
      <c r="C738" s="139" t="s">
        <v>1305</v>
      </c>
      <c r="D738" s="140">
        <v>84</v>
      </c>
      <c r="E738" s="141">
        <v>0.96666666666666667</v>
      </c>
      <c r="F738" s="141">
        <v>0.84375000000000011</v>
      </c>
      <c r="G738" s="141">
        <v>0.77083333333333337</v>
      </c>
      <c r="H738" s="142"/>
      <c r="I738" s="143">
        <f t="shared" si="178"/>
        <v>0</v>
      </c>
      <c r="J738" s="144">
        <f t="shared" si="179"/>
        <v>0</v>
      </c>
      <c r="K738" s="88"/>
      <c r="L738" s="88"/>
    </row>
    <row r="739" spans="1:12" hidden="1">
      <c r="A739" s="137" t="s">
        <v>1799</v>
      </c>
      <c r="B739" s="145" t="s">
        <v>1306</v>
      </c>
      <c r="C739" s="139" t="s">
        <v>1307</v>
      </c>
      <c r="D739" s="140">
        <v>104</v>
      </c>
      <c r="E739" s="141">
        <v>0.79999999999999993</v>
      </c>
      <c r="F739" s="141">
        <v>0.68750000000000011</v>
      </c>
      <c r="G739" s="141">
        <v>0.61458333333333337</v>
      </c>
      <c r="H739" s="142"/>
      <c r="I739" s="143">
        <f t="shared" si="178"/>
        <v>0</v>
      </c>
      <c r="J739" s="144">
        <f t="shared" si="179"/>
        <v>0</v>
      </c>
      <c r="K739" s="88"/>
      <c r="L739" s="88"/>
    </row>
    <row r="740" spans="1:12" hidden="1">
      <c r="A740" s="137" t="s">
        <v>1799</v>
      </c>
      <c r="B740" s="145" t="s">
        <v>1308</v>
      </c>
      <c r="C740" s="139" t="s">
        <v>1309</v>
      </c>
      <c r="D740" s="140">
        <v>104</v>
      </c>
      <c r="E740" s="141">
        <v>0.8666666666666667</v>
      </c>
      <c r="F740" s="141">
        <v>0.75</v>
      </c>
      <c r="G740" s="141">
        <v>0.67708333333333337</v>
      </c>
      <c r="H740" s="142"/>
      <c r="I740" s="143">
        <f t="shared" si="178"/>
        <v>0</v>
      </c>
      <c r="J740" s="144">
        <f t="shared" si="179"/>
        <v>0</v>
      </c>
      <c r="K740" s="88"/>
      <c r="L740" s="88"/>
    </row>
    <row r="741" spans="1:12" hidden="1">
      <c r="A741" s="137" t="s">
        <v>1799</v>
      </c>
      <c r="B741" s="145" t="s">
        <v>1310</v>
      </c>
      <c r="C741" s="139" t="s">
        <v>1311</v>
      </c>
      <c r="D741" s="140">
        <v>104</v>
      </c>
      <c r="E741" s="141">
        <v>0.62222222222222223</v>
      </c>
      <c r="F741" s="141">
        <v>0.52083333333333337</v>
      </c>
      <c r="G741" s="141">
        <v>0.4375</v>
      </c>
      <c r="H741" s="142"/>
      <c r="I741" s="143">
        <f t="shared" si="178"/>
        <v>0</v>
      </c>
      <c r="J741" s="144">
        <f t="shared" si="179"/>
        <v>0</v>
      </c>
      <c r="K741" s="88"/>
      <c r="L741" s="88"/>
    </row>
    <row r="742" spans="1:12" hidden="1">
      <c r="A742" s="137" t="s">
        <v>1799</v>
      </c>
      <c r="B742" s="145" t="s">
        <v>1312</v>
      </c>
      <c r="C742" s="139" t="s">
        <v>1313</v>
      </c>
      <c r="D742" s="140">
        <v>104</v>
      </c>
      <c r="E742" s="141">
        <v>0.7</v>
      </c>
      <c r="F742" s="141">
        <v>0.59375000000000011</v>
      </c>
      <c r="G742" s="141">
        <v>0.52083333333333337</v>
      </c>
      <c r="H742" s="142"/>
      <c r="I742" s="143">
        <f t="shared" si="178"/>
        <v>0</v>
      </c>
      <c r="J742" s="144">
        <f t="shared" si="179"/>
        <v>0</v>
      </c>
      <c r="K742" s="88"/>
      <c r="L742" s="88"/>
    </row>
    <row r="743" spans="1:12" hidden="1">
      <c r="A743" s="137" t="s">
        <v>1799</v>
      </c>
      <c r="B743" s="145" t="s">
        <v>1314</v>
      </c>
      <c r="C743" s="139" t="s">
        <v>1315</v>
      </c>
      <c r="D743" s="140">
        <v>104</v>
      </c>
      <c r="E743" s="141">
        <v>0.7</v>
      </c>
      <c r="F743" s="141">
        <v>0.59375000000000011</v>
      </c>
      <c r="G743" s="141">
        <v>0.52083333333333337</v>
      </c>
      <c r="H743" s="142"/>
      <c r="I743" s="143">
        <f t="shared" si="178"/>
        <v>0</v>
      </c>
      <c r="J743" s="144">
        <f t="shared" si="179"/>
        <v>0</v>
      </c>
      <c r="K743" s="88"/>
      <c r="L743" s="88"/>
    </row>
    <row r="744" spans="1:12" hidden="1">
      <c r="A744" s="137" t="s">
        <v>1799</v>
      </c>
      <c r="B744" s="145" t="s">
        <v>1316</v>
      </c>
      <c r="C744" s="139" t="s">
        <v>1317</v>
      </c>
      <c r="D744" s="140">
        <v>104</v>
      </c>
      <c r="E744" s="141">
        <v>0.7</v>
      </c>
      <c r="F744" s="141">
        <v>0.59375000000000011</v>
      </c>
      <c r="G744" s="141">
        <v>0.52083333333333337</v>
      </c>
      <c r="H744" s="142"/>
      <c r="I744" s="143">
        <f t="shared" si="178"/>
        <v>0</v>
      </c>
      <c r="J744" s="144">
        <f t="shared" si="179"/>
        <v>0</v>
      </c>
      <c r="K744" s="88"/>
      <c r="L744" s="88"/>
    </row>
    <row r="745" spans="1:12" hidden="1">
      <c r="A745" s="137" t="s">
        <v>1799</v>
      </c>
      <c r="B745" s="146" t="s">
        <v>1318</v>
      </c>
      <c r="C745" s="147" t="s">
        <v>1319</v>
      </c>
      <c r="D745" s="148">
        <v>150</v>
      </c>
      <c r="E745" s="149">
        <v>0.58888888888888891</v>
      </c>
      <c r="F745" s="149">
        <v>0.48958333333333337</v>
      </c>
      <c r="G745" s="149">
        <v>0.42708333333333337</v>
      </c>
      <c r="H745" s="150"/>
      <c r="I745" s="143">
        <f t="shared" si="178"/>
        <v>0</v>
      </c>
      <c r="J745" s="144">
        <f t="shared" si="179"/>
        <v>0</v>
      </c>
      <c r="K745" s="88"/>
      <c r="L745" s="88"/>
    </row>
    <row r="746" spans="1:12">
      <c r="A746" s="135"/>
      <c r="B746" s="128" t="s">
        <v>1736</v>
      </c>
      <c r="C746" s="83" t="s">
        <v>903</v>
      </c>
      <c r="D746" s="84">
        <v>144</v>
      </c>
      <c r="E746" s="85">
        <v>0.67</v>
      </c>
      <c r="F746" s="85">
        <v>0.54</v>
      </c>
      <c r="G746" s="85">
        <v>0.48</v>
      </c>
      <c r="H746" s="27"/>
      <c r="I746" s="86">
        <f t="shared" ref="I746:I794" si="180">H746*D746</f>
        <v>0</v>
      </c>
      <c r="J746" s="87">
        <f t="shared" ref="J746:J794" si="181">IF(I746&lt;=499,SUM(I746*E746),IF(I746&lt;=999,SUM(I746*F746),IF(I746&gt;=1000,SUM(I746*G746),0)))</f>
        <v>0</v>
      </c>
      <c r="K746" s="88"/>
      <c r="L746" s="88"/>
    </row>
    <row r="747" spans="1:12">
      <c r="A747" s="135"/>
      <c r="B747" s="128" t="s">
        <v>904</v>
      </c>
      <c r="C747" s="83" t="s">
        <v>905</v>
      </c>
      <c r="D747" s="84">
        <v>144</v>
      </c>
      <c r="E747" s="85">
        <v>1.8</v>
      </c>
      <c r="F747" s="85">
        <v>1.6250000000000002</v>
      </c>
      <c r="G747" s="85">
        <v>1.5520833333333335</v>
      </c>
      <c r="H747" s="27"/>
      <c r="I747" s="86">
        <f t="shared" si="180"/>
        <v>0</v>
      </c>
      <c r="J747" s="87">
        <f t="shared" si="181"/>
        <v>0</v>
      </c>
      <c r="K747" s="88"/>
      <c r="L747" s="88"/>
    </row>
    <row r="748" spans="1:12">
      <c r="A748" s="135"/>
      <c r="B748" s="128" t="s">
        <v>908</v>
      </c>
      <c r="C748" s="83" t="s">
        <v>909</v>
      </c>
      <c r="D748" s="84">
        <v>144</v>
      </c>
      <c r="E748" s="85">
        <v>1.8</v>
      </c>
      <c r="F748" s="85">
        <v>1.6250000000000002</v>
      </c>
      <c r="G748" s="85">
        <v>1.5520833333333335</v>
      </c>
      <c r="H748" s="27"/>
      <c r="I748" s="86">
        <f t="shared" si="180"/>
        <v>0</v>
      </c>
      <c r="J748" s="87">
        <f t="shared" si="181"/>
        <v>0</v>
      </c>
      <c r="K748" s="88"/>
      <c r="L748" s="88"/>
    </row>
    <row r="749" spans="1:12">
      <c r="A749" s="135"/>
      <c r="B749" s="128" t="s">
        <v>901</v>
      </c>
      <c r="C749" s="83" t="s">
        <v>902</v>
      </c>
      <c r="D749" s="84">
        <v>144</v>
      </c>
      <c r="E749" s="85">
        <v>1.6222222222222222</v>
      </c>
      <c r="F749" s="85">
        <v>1.4583333333333333</v>
      </c>
      <c r="G749" s="85">
        <v>1.3750000000000002</v>
      </c>
      <c r="H749" s="27"/>
      <c r="I749" s="86">
        <f t="shared" si="180"/>
        <v>0</v>
      </c>
      <c r="J749" s="87">
        <f t="shared" si="181"/>
        <v>0</v>
      </c>
      <c r="K749" s="88"/>
      <c r="L749" s="88"/>
    </row>
    <row r="750" spans="1:12">
      <c r="A750" s="135"/>
      <c r="B750" s="128" t="s">
        <v>1737</v>
      </c>
      <c r="C750" s="83" t="s">
        <v>1774</v>
      </c>
      <c r="D750" s="84">
        <v>144</v>
      </c>
      <c r="E750" s="85">
        <v>0.5</v>
      </c>
      <c r="F750" s="85">
        <v>0.39</v>
      </c>
      <c r="G750" s="85">
        <v>0.32</v>
      </c>
      <c r="H750" s="27"/>
      <c r="I750" s="86">
        <f t="shared" si="180"/>
        <v>0</v>
      </c>
      <c r="J750" s="87">
        <f t="shared" si="181"/>
        <v>0</v>
      </c>
      <c r="K750" s="88"/>
      <c r="L750" s="88"/>
    </row>
    <row r="751" spans="1:12">
      <c r="A751" s="135"/>
      <c r="B751" s="128" t="s">
        <v>1509</v>
      </c>
      <c r="C751" s="83" t="s">
        <v>1510</v>
      </c>
      <c r="D751" s="84">
        <v>144</v>
      </c>
      <c r="E751" s="85">
        <v>0.68888888888888888</v>
      </c>
      <c r="F751" s="85">
        <v>0.58333333333333337</v>
      </c>
      <c r="G751" s="85">
        <v>0.5</v>
      </c>
      <c r="H751" s="27"/>
      <c r="I751" s="86">
        <f t="shared" si="180"/>
        <v>0</v>
      </c>
      <c r="J751" s="87">
        <f t="shared" si="181"/>
        <v>0</v>
      </c>
      <c r="K751" s="88"/>
      <c r="L751" s="88"/>
    </row>
    <row r="752" spans="1:12">
      <c r="A752" s="135"/>
      <c r="B752" s="128" t="s">
        <v>1738</v>
      </c>
      <c r="C752" s="83" t="s">
        <v>1775</v>
      </c>
      <c r="D752" s="84">
        <v>144</v>
      </c>
      <c r="E752" s="85">
        <v>0.5</v>
      </c>
      <c r="F752" s="85">
        <v>0.39</v>
      </c>
      <c r="G752" s="85">
        <v>0.32</v>
      </c>
      <c r="H752" s="27"/>
      <c r="I752" s="86">
        <f t="shared" si="180"/>
        <v>0</v>
      </c>
      <c r="J752" s="87">
        <f t="shared" si="181"/>
        <v>0</v>
      </c>
      <c r="K752" s="88"/>
      <c r="L752" s="88"/>
    </row>
    <row r="753" spans="1:12">
      <c r="A753" s="135"/>
      <c r="B753" s="128" t="s">
        <v>1511</v>
      </c>
      <c r="C753" s="83" t="s">
        <v>1512</v>
      </c>
      <c r="D753" s="84">
        <v>144</v>
      </c>
      <c r="E753" s="85">
        <v>0.58888888888888891</v>
      </c>
      <c r="F753" s="85">
        <v>0.48958333333333337</v>
      </c>
      <c r="G753" s="85">
        <v>0.42708333333333337</v>
      </c>
      <c r="H753" s="27"/>
      <c r="I753" s="86">
        <f t="shared" si="180"/>
        <v>0</v>
      </c>
      <c r="J753" s="87">
        <f t="shared" si="181"/>
        <v>0</v>
      </c>
      <c r="K753" s="88"/>
      <c r="L753" s="88"/>
    </row>
    <row r="754" spans="1:12">
      <c r="A754" s="135"/>
      <c r="B754" s="128" t="s">
        <v>1739</v>
      </c>
      <c r="C754" s="83" t="s">
        <v>1776</v>
      </c>
      <c r="D754" s="84">
        <v>144</v>
      </c>
      <c r="E754" s="85">
        <v>1.06</v>
      </c>
      <c r="F754" s="85">
        <v>0.93</v>
      </c>
      <c r="G754" s="85">
        <v>0.87</v>
      </c>
      <c r="H754" s="27"/>
      <c r="I754" s="86">
        <f t="shared" si="180"/>
        <v>0</v>
      </c>
      <c r="J754" s="87">
        <f t="shared" si="181"/>
        <v>0</v>
      </c>
      <c r="K754" s="88"/>
      <c r="L754" s="88"/>
    </row>
    <row r="755" spans="1:12">
      <c r="A755" s="135"/>
      <c r="B755" s="128" t="s">
        <v>1740</v>
      </c>
      <c r="C755" s="83" t="s">
        <v>1777</v>
      </c>
      <c r="D755" s="84">
        <v>144</v>
      </c>
      <c r="E755" s="85">
        <v>1.06</v>
      </c>
      <c r="F755" s="85">
        <v>0.93</v>
      </c>
      <c r="G755" s="85">
        <v>0.87</v>
      </c>
      <c r="H755" s="27"/>
      <c r="I755" s="86">
        <f t="shared" si="180"/>
        <v>0</v>
      </c>
      <c r="J755" s="87">
        <f t="shared" si="181"/>
        <v>0</v>
      </c>
      <c r="K755" s="88"/>
      <c r="L755" s="88"/>
    </row>
    <row r="756" spans="1:12">
      <c r="A756" s="135"/>
      <c r="B756" s="128" t="s">
        <v>922</v>
      </c>
      <c r="C756" s="83" t="s">
        <v>923</v>
      </c>
      <c r="D756" s="84">
        <v>144</v>
      </c>
      <c r="E756" s="85">
        <v>0.58888888888888891</v>
      </c>
      <c r="F756" s="85">
        <v>0.48958333333333337</v>
      </c>
      <c r="G756" s="85">
        <v>0.42708333333333337</v>
      </c>
      <c r="H756" s="27"/>
      <c r="I756" s="86">
        <f t="shared" si="180"/>
        <v>0</v>
      </c>
      <c r="J756" s="87">
        <f t="shared" si="181"/>
        <v>0</v>
      </c>
      <c r="K756" s="88"/>
      <c r="L756" s="88"/>
    </row>
    <row r="757" spans="1:12">
      <c r="A757" s="135"/>
      <c r="B757" s="136" t="s">
        <v>924</v>
      </c>
      <c r="C757" s="83" t="s">
        <v>925</v>
      </c>
      <c r="D757" s="84">
        <v>144</v>
      </c>
      <c r="E757" s="85">
        <v>0.58888888888888891</v>
      </c>
      <c r="F757" s="85">
        <v>0.48958333333333337</v>
      </c>
      <c r="G757" s="85">
        <v>0.42708333333333337</v>
      </c>
      <c r="H757" s="27"/>
      <c r="I757" s="86">
        <f t="shared" si="180"/>
        <v>0</v>
      </c>
      <c r="J757" s="87">
        <f t="shared" si="181"/>
        <v>0</v>
      </c>
      <c r="K757" s="88"/>
      <c r="L757" s="88"/>
    </row>
    <row r="758" spans="1:12">
      <c r="A758" s="135"/>
      <c r="B758" s="129" t="s">
        <v>1741</v>
      </c>
      <c r="C758" s="83" t="s">
        <v>1778</v>
      </c>
      <c r="D758" s="84">
        <v>144</v>
      </c>
      <c r="E758" s="85">
        <v>1.1399999999999999</v>
      </c>
      <c r="F758" s="85">
        <v>1.01</v>
      </c>
      <c r="G758" s="85">
        <v>0.95</v>
      </c>
      <c r="H758" s="27"/>
      <c r="I758" s="86">
        <f t="shared" si="180"/>
        <v>0</v>
      </c>
      <c r="J758" s="87">
        <f t="shared" si="181"/>
        <v>0</v>
      </c>
    </row>
    <row r="759" spans="1:12">
      <c r="A759" s="135"/>
      <c r="B759" s="129" t="s">
        <v>1742</v>
      </c>
      <c r="C759" s="90" t="s">
        <v>1779</v>
      </c>
      <c r="D759" s="91">
        <v>144</v>
      </c>
      <c r="E759" s="92">
        <v>0.5</v>
      </c>
      <c r="F759" s="92">
        <v>0.39</v>
      </c>
      <c r="G759" s="92">
        <v>0.32</v>
      </c>
      <c r="H759" s="27"/>
      <c r="I759" s="86">
        <f t="shared" si="180"/>
        <v>0</v>
      </c>
      <c r="J759" s="87">
        <f t="shared" si="181"/>
        <v>0</v>
      </c>
      <c r="K759" s="88"/>
      <c r="L759" s="88"/>
    </row>
    <row r="760" spans="1:12">
      <c r="A760" s="135"/>
      <c r="B760" s="129" t="s">
        <v>930</v>
      </c>
      <c r="C760" s="90" t="s">
        <v>931</v>
      </c>
      <c r="D760" s="91">
        <v>144</v>
      </c>
      <c r="E760" s="92">
        <v>1.6888888888888889</v>
      </c>
      <c r="F760" s="92">
        <v>1.5208333333333333</v>
      </c>
      <c r="G760" s="92">
        <v>1.4375</v>
      </c>
      <c r="H760" s="27"/>
      <c r="I760" s="86">
        <f t="shared" si="180"/>
        <v>0</v>
      </c>
      <c r="J760" s="87">
        <f t="shared" si="181"/>
        <v>0</v>
      </c>
      <c r="K760" s="88"/>
      <c r="L760" s="88"/>
    </row>
    <row r="761" spans="1:12">
      <c r="A761" s="135"/>
      <c r="B761" s="128" t="s">
        <v>934</v>
      </c>
      <c r="C761" s="83" t="s">
        <v>935</v>
      </c>
      <c r="D761" s="84">
        <v>144</v>
      </c>
      <c r="E761" s="85">
        <v>0.58888888888888891</v>
      </c>
      <c r="F761" s="85">
        <v>0.48958333333333337</v>
      </c>
      <c r="G761" s="85">
        <v>0.42708333333333337</v>
      </c>
      <c r="H761" s="27"/>
      <c r="I761" s="86">
        <f t="shared" si="180"/>
        <v>0</v>
      </c>
      <c r="J761" s="87">
        <f t="shared" si="181"/>
        <v>0</v>
      </c>
      <c r="K761" s="88"/>
      <c r="L761" s="88"/>
    </row>
    <row r="762" spans="1:12">
      <c r="A762" s="135"/>
      <c r="B762" s="129" t="s">
        <v>1744</v>
      </c>
      <c r="C762" s="90" t="s">
        <v>1780</v>
      </c>
      <c r="D762" s="91">
        <v>144</v>
      </c>
      <c r="E762" s="92">
        <v>0.49</v>
      </c>
      <c r="F762" s="92">
        <v>0.36</v>
      </c>
      <c r="G762" s="92">
        <v>0.31</v>
      </c>
      <c r="H762" s="27"/>
      <c r="I762" s="86">
        <f t="shared" si="180"/>
        <v>0</v>
      </c>
      <c r="J762" s="87">
        <f t="shared" si="181"/>
        <v>0</v>
      </c>
      <c r="K762" s="88"/>
      <c r="L762" s="88"/>
    </row>
    <row r="763" spans="1:12">
      <c r="A763" s="135"/>
      <c r="B763" s="129" t="s">
        <v>1743</v>
      </c>
      <c r="C763" s="90" t="s">
        <v>1781</v>
      </c>
      <c r="D763" s="91">
        <v>144</v>
      </c>
      <c r="E763" s="92">
        <v>0.5</v>
      </c>
      <c r="F763" s="92">
        <v>0.39</v>
      </c>
      <c r="G763" s="92">
        <v>0.32</v>
      </c>
      <c r="H763" s="27"/>
      <c r="I763" s="86">
        <f t="shared" si="180"/>
        <v>0</v>
      </c>
      <c r="J763" s="87">
        <f t="shared" si="181"/>
        <v>0</v>
      </c>
      <c r="K763" s="88"/>
      <c r="L763" s="88"/>
    </row>
    <row r="764" spans="1:12">
      <c r="A764" s="135"/>
      <c r="B764" s="129" t="s">
        <v>946</v>
      </c>
      <c r="C764" s="90" t="s">
        <v>947</v>
      </c>
      <c r="D764" s="91">
        <v>144</v>
      </c>
      <c r="E764" s="92">
        <v>1.6333333333333333</v>
      </c>
      <c r="F764" s="92">
        <v>1.46875</v>
      </c>
      <c r="G764" s="92">
        <v>1.3958333333333335</v>
      </c>
      <c r="H764" s="27"/>
      <c r="I764" s="86">
        <f t="shared" si="180"/>
        <v>0</v>
      </c>
      <c r="J764" s="87">
        <f t="shared" si="181"/>
        <v>0</v>
      </c>
      <c r="K764" s="88"/>
      <c r="L764" s="88"/>
    </row>
    <row r="765" spans="1:12">
      <c r="A765" s="135"/>
      <c r="B765" s="129" t="s">
        <v>950</v>
      </c>
      <c r="C765" s="90" t="s">
        <v>951</v>
      </c>
      <c r="D765" s="91">
        <v>144</v>
      </c>
      <c r="E765" s="92">
        <v>1.5333333333333332</v>
      </c>
      <c r="F765" s="92">
        <v>1.3750000000000002</v>
      </c>
      <c r="G765" s="92">
        <v>1.3020833333333335</v>
      </c>
      <c r="H765" s="27"/>
      <c r="I765" s="86">
        <f t="shared" si="180"/>
        <v>0</v>
      </c>
      <c r="J765" s="87">
        <f t="shared" si="181"/>
        <v>0</v>
      </c>
      <c r="K765" s="88"/>
      <c r="L765" s="88"/>
    </row>
    <row r="766" spans="1:12">
      <c r="A766" s="135"/>
      <c r="B766" s="129" t="s">
        <v>952</v>
      </c>
      <c r="C766" s="90" t="s">
        <v>953</v>
      </c>
      <c r="D766" s="91">
        <v>144</v>
      </c>
      <c r="E766" s="92">
        <v>0.58888888888888891</v>
      </c>
      <c r="F766" s="92">
        <v>0.48958333333333337</v>
      </c>
      <c r="G766" s="92">
        <v>0.42708333333333337</v>
      </c>
      <c r="H766" s="27"/>
      <c r="I766" s="86">
        <f t="shared" si="180"/>
        <v>0</v>
      </c>
      <c r="J766" s="87">
        <f t="shared" si="181"/>
        <v>0</v>
      </c>
      <c r="K766" s="88"/>
      <c r="L766" s="88"/>
    </row>
    <row r="767" spans="1:12">
      <c r="A767" s="135"/>
      <c r="B767" s="129" t="s">
        <v>1745</v>
      </c>
      <c r="C767" s="90" t="s">
        <v>1782</v>
      </c>
      <c r="D767" s="91">
        <v>144</v>
      </c>
      <c r="E767" s="92">
        <v>0.45</v>
      </c>
      <c r="F767" s="92">
        <v>0.34</v>
      </c>
      <c r="G767" s="92">
        <v>0.28000000000000003</v>
      </c>
      <c r="H767" s="27"/>
      <c r="I767" s="86">
        <f t="shared" si="180"/>
        <v>0</v>
      </c>
      <c r="J767" s="87">
        <f t="shared" si="181"/>
        <v>0</v>
      </c>
      <c r="K767" s="88"/>
      <c r="L767" s="88"/>
    </row>
    <row r="768" spans="1:12">
      <c r="A768" s="135"/>
      <c r="B768" s="129" t="s">
        <v>1746</v>
      </c>
      <c r="C768" s="90" t="s">
        <v>1783</v>
      </c>
      <c r="D768" s="91">
        <v>144</v>
      </c>
      <c r="E768" s="92">
        <v>0.45</v>
      </c>
      <c r="F768" s="92">
        <v>0.34</v>
      </c>
      <c r="G768" s="92">
        <v>0.28000000000000003</v>
      </c>
      <c r="H768" s="27"/>
      <c r="I768" s="86">
        <f t="shared" si="180"/>
        <v>0</v>
      </c>
      <c r="J768" s="87">
        <f t="shared" si="181"/>
        <v>0</v>
      </c>
      <c r="K768" s="88"/>
      <c r="L768" s="88"/>
    </row>
    <row r="769" spans="1:12">
      <c r="A769" s="135"/>
      <c r="B769" s="129" t="s">
        <v>962</v>
      </c>
      <c r="C769" s="90" t="s">
        <v>963</v>
      </c>
      <c r="D769" s="91">
        <v>144</v>
      </c>
      <c r="E769" s="92">
        <v>0.58888888888888891</v>
      </c>
      <c r="F769" s="92">
        <v>0.48958333333333337</v>
      </c>
      <c r="G769" s="92">
        <v>0.42708333333333337</v>
      </c>
      <c r="H769" s="27"/>
      <c r="I769" s="86">
        <f t="shared" si="180"/>
        <v>0</v>
      </c>
      <c r="J769" s="87">
        <f t="shared" si="181"/>
        <v>0</v>
      </c>
      <c r="K769" s="88"/>
      <c r="L769" s="88"/>
    </row>
    <row r="770" spans="1:12">
      <c r="A770" s="135"/>
      <c r="B770" s="129" t="s">
        <v>1747</v>
      </c>
      <c r="C770" s="90" t="s">
        <v>1784</v>
      </c>
      <c r="D770" s="91">
        <v>144</v>
      </c>
      <c r="E770" s="92">
        <v>0.45</v>
      </c>
      <c r="F770" s="92">
        <v>0.34</v>
      </c>
      <c r="G770" s="92">
        <v>0.28000000000000003</v>
      </c>
      <c r="H770" s="27"/>
      <c r="I770" s="86">
        <f t="shared" si="180"/>
        <v>0</v>
      </c>
      <c r="J770" s="87">
        <f t="shared" si="181"/>
        <v>0</v>
      </c>
      <c r="K770" s="88"/>
      <c r="L770" s="88"/>
    </row>
    <row r="771" spans="1:12">
      <c r="A771" s="135"/>
      <c r="B771" s="129" t="s">
        <v>1748</v>
      </c>
      <c r="C771" s="90" t="s">
        <v>1785</v>
      </c>
      <c r="D771" s="91">
        <v>144</v>
      </c>
      <c r="E771" s="92">
        <v>0.45</v>
      </c>
      <c r="F771" s="92">
        <v>0.34</v>
      </c>
      <c r="G771" s="92">
        <v>0.28000000000000003</v>
      </c>
      <c r="H771" s="27"/>
      <c r="I771" s="86">
        <f t="shared" si="180"/>
        <v>0</v>
      </c>
      <c r="J771" s="87">
        <f t="shared" si="181"/>
        <v>0</v>
      </c>
      <c r="K771" s="88"/>
      <c r="L771" s="88"/>
    </row>
    <row r="772" spans="1:12">
      <c r="A772" s="135"/>
      <c r="B772" s="129" t="s">
        <v>968</v>
      </c>
      <c r="C772" s="90" t="s">
        <v>969</v>
      </c>
      <c r="D772" s="91">
        <v>144</v>
      </c>
      <c r="E772" s="92">
        <v>0.58888888888888891</v>
      </c>
      <c r="F772" s="92">
        <v>0.48958333333333337</v>
      </c>
      <c r="G772" s="92">
        <v>0.42708333333333337</v>
      </c>
      <c r="H772" s="27"/>
      <c r="I772" s="86">
        <f t="shared" si="180"/>
        <v>0</v>
      </c>
      <c r="J772" s="87">
        <f t="shared" si="181"/>
        <v>0</v>
      </c>
      <c r="K772" s="88"/>
      <c r="L772" s="88"/>
    </row>
    <row r="773" spans="1:12">
      <c r="A773" s="135"/>
      <c r="B773" s="129" t="s">
        <v>972</v>
      </c>
      <c r="C773" s="90" t="s">
        <v>973</v>
      </c>
      <c r="D773" s="91">
        <v>144</v>
      </c>
      <c r="E773" s="92">
        <v>0.58888888888888891</v>
      </c>
      <c r="F773" s="92">
        <v>0.48958333333333337</v>
      </c>
      <c r="G773" s="92">
        <v>0.42708333333333337</v>
      </c>
      <c r="H773" s="27"/>
      <c r="I773" s="86">
        <f t="shared" si="180"/>
        <v>0</v>
      </c>
      <c r="J773" s="87">
        <f t="shared" si="181"/>
        <v>0</v>
      </c>
      <c r="K773" s="88"/>
      <c r="L773" s="88"/>
    </row>
    <row r="774" spans="1:12">
      <c r="A774" s="135"/>
      <c r="B774" s="129" t="s">
        <v>974</v>
      </c>
      <c r="C774" s="90" t="s">
        <v>975</v>
      </c>
      <c r="D774" s="91">
        <v>144</v>
      </c>
      <c r="E774" s="92">
        <v>0.58888888888888891</v>
      </c>
      <c r="F774" s="92">
        <v>0.48958333333333337</v>
      </c>
      <c r="G774" s="92">
        <v>0.42708333333333337</v>
      </c>
      <c r="H774" s="27"/>
      <c r="I774" s="86">
        <f t="shared" si="180"/>
        <v>0</v>
      </c>
      <c r="J774" s="87">
        <f t="shared" si="181"/>
        <v>0</v>
      </c>
      <c r="K774" s="88"/>
      <c r="L774" s="88"/>
    </row>
    <row r="775" spans="1:12">
      <c r="A775" s="135"/>
      <c r="B775" s="129" t="s">
        <v>1716</v>
      </c>
      <c r="C775" s="90" t="s">
        <v>1786</v>
      </c>
      <c r="D775" s="91">
        <v>104</v>
      </c>
      <c r="E775" s="92">
        <v>0.5</v>
      </c>
      <c r="F775" s="92">
        <v>0.39</v>
      </c>
      <c r="G775" s="92">
        <v>0.32</v>
      </c>
      <c r="H775" s="27"/>
      <c r="I775" s="86">
        <f t="shared" si="180"/>
        <v>0</v>
      </c>
      <c r="J775" s="87">
        <f t="shared" si="181"/>
        <v>0</v>
      </c>
      <c r="K775" s="88"/>
      <c r="L775" s="88"/>
    </row>
    <row r="776" spans="1:12">
      <c r="A776" s="135"/>
      <c r="B776" s="129" t="s">
        <v>1717</v>
      </c>
      <c r="C776" s="90" t="s">
        <v>1787</v>
      </c>
      <c r="D776" s="91">
        <v>104</v>
      </c>
      <c r="E776" s="92">
        <v>0.5</v>
      </c>
      <c r="F776" s="92">
        <v>0.39</v>
      </c>
      <c r="G776" s="92">
        <v>0.32</v>
      </c>
      <c r="H776" s="27"/>
      <c r="I776" s="86">
        <f t="shared" si="180"/>
        <v>0</v>
      </c>
      <c r="J776" s="87">
        <f t="shared" si="181"/>
        <v>0</v>
      </c>
      <c r="K776" s="88"/>
      <c r="L776" s="88"/>
    </row>
    <row r="777" spans="1:12">
      <c r="A777" s="135"/>
      <c r="B777" s="129" t="s">
        <v>244</v>
      </c>
      <c r="C777" s="90" t="s">
        <v>245</v>
      </c>
      <c r="D777" s="91">
        <v>104</v>
      </c>
      <c r="E777" s="92">
        <v>0.58888888888888891</v>
      </c>
      <c r="F777" s="92">
        <v>0.48958333333333337</v>
      </c>
      <c r="G777" s="92">
        <v>0.42708333333333337</v>
      </c>
      <c r="H777" s="27"/>
      <c r="I777" s="86">
        <f t="shared" si="180"/>
        <v>0</v>
      </c>
      <c r="J777" s="87">
        <f t="shared" si="181"/>
        <v>0</v>
      </c>
      <c r="K777" s="88"/>
      <c r="L777" s="88"/>
    </row>
    <row r="778" spans="1:12">
      <c r="A778" s="135"/>
      <c r="B778" s="129" t="s">
        <v>246</v>
      </c>
      <c r="C778" s="90" t="s">
        <v>247</v>
      </c>
      <c r="D778" s="91">
        <v>104</v>
      </c>
      <c r="E778" s="92">
        <v>0.58888888888888891</v>
      </c>
      <c r="F778" s="92">
        <v>0.48958333333333337</v>
      </c>
      <c r="G778" s="92">
        <v>0.42708333333333337</v>
      </c>
      <c r="H778" s="27"/>
      <c r="I778" s="86">
        <f t="shared" si="180"/>
        <v>0</v>
      </c>
      <c r="J778" s="87">
        <f t="shared" si="181"/>
        <v>0</v>
      </c>
      <c r="K778" s="88"/>
      <c r="L778" s="88"/>
    </row>
    <row r="779" spans="1:12">
      <c r="A779" s="135"/>
      <c r="B779" s="129" t="s">
        <v>242</v>
      </c>
      <c r="C779" s="90" t="s">
        <v>243</v>
      </c>
      <c r="D779" s="91">
        <v>104</v>
      </c>
      <c r="E779" s="92">
        <v>0.58888888888888891</v>
      </c>
      <c r="F779" s="92">
        <v>0.48958333333333337</v>
      </c>
      <c r="G779" s="92">
        <v>0.42708333333333337</v>
      </c>
      <c r="H779" s="27"/>
      <c r="I779" s="86">
        <f t="shared" si="180"/>
        <v>0</v>
      </c>
      <c r="J779" s="87">
        <f t="shared" si="181"/>
        <v>0</v>
      </c>
      <c r="K779" s="88"/>
      <c r="L779" s="88"/>
    </row>
    <row r="780" spans="1:12">
      <c r="A780" s="135"/>
      <c r="B780" s="128" t="s">
        <v>512</v>
      </c>
      <c r="C780" s="83" t="s">
        <v>513</v>
      </c>
      <c r="D780" s="84">
        <v>150</v>
      </c>
      <c r="E780" s="85">
        <v>0.77777777777777768</v>
      </c>
      <c r="F780" s="85">
        <v>0.66666666666666674</v>
      </c>
      <c r="G780" s="85">
        <v>0.59375000000000011</v>
      </c>
      <c r="H780" s="27"/>
      <c r="I780" s="86">
        <f t="shared" si="180"/>
        <v>0</v>
      </c>
      <c r="J780" s="87">
        <f t="shared" si="181"/>
        <v>0</v>
      </c>
      <c r="K780" s="88"/>
      <c r="L780" s="88"/>
    </row>
    <row r="781" spans="1:12">
      <c r="A781" s="135"/>
      <c r="B781" s="129" t="s">
        <v>1449</v>
      </c>
      <c r="C781" s="90" t="s">
        <v>1450</v>
      </c>
      <c r="D781" s="91">
        <v>104</v>
      </c>
      <c r="E781" s="92">
        <v>2.088888888888889</v>
      </c>
      <c r="F781" s="92">
        <v>1.8958333333333335</v>
      </c>
      <c r="G781" s="92">
        <v>1.8125</v>
      </c>
      <c r="H781" s="27"/>
      <c r="I781" s="86">
        <f t="shared" si="180"/>
        <v>0</v>
      </c>
      <c r="J781" s="87">
        <f t="shared" si="181"/>
        <v>0</v>
      </c>
      <c r="K781" s="88"/>
      <c r="L781" s="88"/>
    </row>
    <row r="782" spans="1:12">
      <c r="A782" s="135"/>
      <c r="B782" s="128" t="s">
        <v>514</v>
      </c>
      <c r="C782" s="83" t="s">
        <v>515</v>
      </c>
      <c r="D782" s="84">
        <v>104</v>
      </c>
      <c r="E782" s="85">
        <v>0.93333333333333324</v>
      </c>
      <c r="F782" s="85">
        <v>0.81250000000000011</v>
      </c>
      <c r="G782" s="85">
        <v>0.73958333333333337</v>
      </c>
      <c r="H782" s="27"/>
      <c r="I782" s="86">
        <f t="shared" si="180"/>
        <v>0</v>
      </c>
      <c r="J782" s="87">
        <f t="shared" si="181"/>
        <v>0</v>
      </c>
      <c r="K782" s="88"/>
      <c r="L782" s="88"/>
    </row>
    <row r="783" spans="1:12">
      <c r="A783" s="135"/>
      <c r="B783" s="129" t="s">
        <v>149</v>
      </c>
      <c r="C783" s="90" t="s">
        <v>150</v>
      </c>
      <c r="D783" s="91">
        <v>150</v>
      </c>
      <c r="E783" s="92">
        <v>0.62222222222222223</v>
      </c>
      <c r="F783" s="92">
        <v>0.52083333333333337</v>
      </c>
      <c r="G783" s="92">
        <v>0.4375</v>
      </c>
      <c r="H783" s="27"/>
      <c r="I783" s="86">
        <f t="shared" si="180"/>
        <v>0</v>
      </c>
      <c r="J783" s="87">
        <f t="shared" si="181"/>
        <v>0</v>
      </c>
      <c r="K783" s="88"/>
      <c r="L783" s="88"/>
    </row>
    <row r="784" spans="1:12">
      <c r="A784" s="135"/>
      <c r="B784" s="128" t="s">
        <v>151</v>
      </c>
      <c r="C784" s="83" t="s">
        <v>152</v>
      </c>
      <c r="D784" s="84">
        <v>150</v>
      </c>
      <c r="E784" s="85">
        <v>0.62222222222222223</v>
      </c>
      <c r="F784" s="85">
        <v>0.52083333333333337</v>
      </c>
      <c r="G784" s="85">
        <v>0.4375</v>
      </c>
      <c r="H784" s="27"/>
      <c r="I784" s="86">
        <f t="shared" si="180"/>
        <v>0</v>
      </c>
      <c r="J784" s="87">
        <f t="shared" si="181"/>
        <v>0</v>
      </c>
      <c r="K784" s="88"/>
      <c r="L784" s="88"/>
    </row>
    <row r="785" spans="1:13">
      <c r="A785" s="135"/>
      <c r="B785" s="129" t="s">
        <v>153</v>
      </c>
      <c r="C785" s="90" t="s">
        <v>154</v>
      </c>
      <c r="D785" s="91">
        <v>150</v>
      </c>
      <c r="E785" s="92">
        <v>0.62222222222222223</v>
      </c>
      <c r="F785" s="92">
        <v>0.52083333333333337</v>
      </c>
      <c r="G785" s="92">
        <v>0.4375</v>
      </c>
      <c r="H785" s="27"/>
      <c r="I785" s="86">
        <f t="shared" si="180"/>
        <v>0</v>
      </c>
      <c r="J785" s="87">
        <f t="shared" si="181"/>
        <v>0</v>
      </c>
      <c r="K785" s="88"/>
      <c r="L785" s="88"/>
    </row>
    <row r="786" spans="1:13">
      <c r="A786" s="135"/>
      <c r="B786" s="128" t="s">
        <v>155</v>
      </c>
      <c r="C786" s="83" t="s">
        <v>156</v>
      </c>
      <c r="D786" s="84">
        <v>150</v>
      </c>
      <c r="E786" s="85">
        <v>0.62222222222222223</v>
      </c>
      <c r="F786" s="85">
        <v>0.52083333333333337</v>
      </c>
      <c r="G786" s="85">
        <v>0.4375</v>
      </c>
      <c r="H786" s="27"/>
      <c r="I786" s="86">
        <f t="shared" si="180"/>
        <v>0</v>
      </c>
      <c r="J786" s="87">
        <f t="shared" si="181"/>
        <v>0</v>
      </c>
      <c r="K786" s="88"/>
      <c r="L786" s="88"/>
    </row>
    <row r="787" spans="1:13">
      <c r="A787" s="135"/>
      <c r="B787" s="129" t="s">
        <v>157</v>
      </c>
      <c r="C787" s="90" t="s">
        <v>158</v>
      </c>
      <c r="D787" s="91">
        <v>150</v>
      </c>
      <c r="E787" s="92">
        <v>0.62222222222222223</v>
      </c>
      <c r="F787" s="92">
        <v>0.52083333333333337</v>
      </c>
      <c r="G787" s="92">
        <v>0.4375</v>
      </c>
      <c r="H787" s="27"/>
      <c r="I787" s="86">
        <f t="shared" si="180"/>
        <v>0</v>
      </c>
      <c r="J787" s="87">
        <f t="shared" si="181"/>
        <v>0</v>
      </c>
      <c r="K787" s="88"/>
      <c r="L787" s="88"/>
    </row>
    <row r="788" spans="1:13">
      <c r="A788" s="135"/>
      <c r="B788" s="128" t="s">
        <v>159</v>
      </c>
      <c r="C788" s="83" t="s">
        <v>160</v>
      </c>
      <c r="D788" s="84">
        <v>150</v>
      </c>
      <c r="E788" s="85">
        <v>0.62222222222222223</v>
      </c>
      <c r="F788" s="85">
        <v>0.52083333333333337</v>
      </c>
      <c r="G788" s="85">
        <v>0.4375</v>
      </c>
      <c r="H788" s="27"/>
      <c r="I788" s="86">
        <f t="shared" si="180"/>
        <v>0</v>
      </c>
      <c r="J788" s="87">
        <f t="shared" si="181"/>
        <v>0</v>
      </c>
      <c r="K788" s="88"/>
      <c r="L788" s="88"/>
    </row>
    <row r="789" spans="1:13">
      <c r="A789" s="135"/>
      <c r="B789" s="129" t="s">
        <v>161</v>
      </c>
      <c r="C789" s="90" t="s">
        <v>162</v>
      </c>
      <c r="D789" s="91">
        <v>150</v>
      </c>
      <c r="E789" s="92">
        <v>0.62222222222222223</v>
      </c>
      <c r="F789" s="92">
        <v>0.52083333333333337</v>
      </c>
      <c r="G789" s="92">
        <v>0.4375</v>
      </c>
      <c r="H789" s="27"/>
      <c r="I789" s="86">
        <f t="shared" si="180"/>
        <v>0</v>
      </c>
      <c r="J789" s="87">
        <f t="shared" si="181"/>
        <v>0</v>
      </c>
      <c r="K789" s="88"/>
      <c r="L789" s="88"/>
    </row>
    <row r="790" spans="1:13">
      <c r="A790" s="135"/>
      <c r="B790" s="128" t="s">
        <v>147</v>
      </c>
      <c r="C790" s="83" t="s">
        <v>148</v>
      </c>
      <c r="D790" s="84">
        <v>150</v>
      </c>
      <c r="E790" s="85">
        <v>0.62222222222222223</v>
      </c>
      <c r="F790" s="85">
        <v>0.52083333333333337</v>
      </c>
      <c r="G790" s="85">
        <v>0.4375</v>
      </c>
      <c r="H790" s="27"/>
      <c r="I790" s="86">
        <f t="shared" si="180"/>
        <v>0</v>
      </c>
      <c r="J790" s="87">
        <f t="shared" si="181"/>
        <v>0</v>
      </c>
      <c r="K790" s="88"/>
      <c r="L790" s="88"/>
    </row>
    <row r="791" spans="1:13">
      <c r="A791" s="135"/>
      <c r="B791" s="129" t="s">
        <v>492</v>
      </c>
      <c r="C791" s="90" t="s">
        <v>493</v>
      </c>
      <c r="D791" s="91">
        <v>104</v>
      </c>
      <c r="E791" s="92">
        <v>0.9</v>
      </c>
      <c r="F791" s="92">
        <v>0.78125</v>
      </c>
      <c r="G791" s="92">
        <v>0.70833333333333337</v>
      </c>
      <c r="H791" s="27"/>
      <c r="I791" s="86">
        <f t="shared" si="180"/>
        <v>0</v>
      </c>
      <c r="J791" s="87">
        <f t="shared" si="181"/>
        <v>0</v>
      </c>
      <c r="K791" s="88"/>
      <c r="L791" s="88"/>
    </row>
    <row r="792" spans="1:13">
      <c r="A792" s="135"/>
      <c r="B792" s="128" t="s">
        <v>506</v>
      </c>
      <c r="C792" s="83" t="s">
        <v>507</v>
      </c>
      <c r="D792" s="84">
        <v>104</v>
      </c>
      <c r="E792" s="85">
        <v>0.9</v>
      </c>
      <c r="F792" s="85">
        <v>0.78125</v>
      </c>
      <c r="G792" s="85">
        <v>0.70833333333333337</v>
      </c>
      <c r="H792" s="27"/>
      <c r="I792" s="86">
        <f t="shared" si="180"/>
        <v>0</v>
      </c>
      <c r="J792" s="87">
        <f t="shared" si="181"/>
        <v>0</v>
      </c>
      <c r="K792" s="88"/>
      <c r="L792" s="88"/>
    </row>
    <row r="793" spans="1:13">
      <c r="A793" s="135"/>
      <c r="B793" s="129" t="s">
        <v>510</v>
      </c>
      <c r="C793" s="90" t="s">
        <v>511</v>
      </c>
      <c r="D793" s="91">
        <v>104</v>
      </c>
      <c r="E793" s="92">
        <v>0.9</v>
      </c>
      <c r="F793" s="92">
        <v>0.78125</v>
      </c>
      <c r="G793" s="92">
        <v>0.70833333333333337</v>
      </c>
      <c r="H793" s="27"/>
      <c r="I793" s="86">
        <f t="shared" si="180"/>
        <v>0</v>
      </c>
      <c r="J793" s="87">
        <f t="shared" si="181"/>
        <v>0</v>
      </c>
      <c r="K793" s="88"/>
      <c r="L793" s="88"/>
    </row>
    <row r="794" spans="1:13">
      <c r="A794" s="135"/>
      <c r="B794" s="129" t="s">
        <v>238</v>
      </c>
      <c r="C794" s="90" t="s">
        <v>239</v>
      </c>
      <c r="D794" s="91">
        <v>150</v>
      </c>
      <c r="E794" s="92">
        <v>0.52222222222222225</v>
      </c>
      <c r="F794" s="92">
        <v>0.42708333333333337</v>
      </c>
      <c r="G794" s="92">
        <v>0.36458333333333337</v>
      </c>
      <c r="H794" s="27"/>
      <c r="I794" s="86">
        <f t="shared" si="180"/>
        <v>0</v>
      </c>
      <c r="J794" s="87">
        <f t="shared" si="181"/>
        <v>0</v>
      </c>
      <c r="K794" s="88"/>
      <c r="L794" s="88"/>
    </row>
    <row r="795" spans="1:13">
      <c r="B795" s="130"/>
      <c r="E795" s="35"/>
      <c r="F795" s="35"/>
      <c r="G795" s="35"/>
      <c r="H795" s="35"/>
      <c r="I795" s="35"/>
      <c r="J795" s="35"/>
      <c r="L795" s="88"/>
      <c r="M795" s="88"/>
    </row>
    <row r="796" spans="1:13">
      <c r="B796" s="130"/>
      <c r="E796" s="35"/>
      <c r="F796" s="35"/>
      <c r="G796" s="35"/>
      <c r="H796" s="35"/>
      <c r="I796" s="35"/>
      <c r="J796" s="35"/>
      <c r="L796" s="88"/>
      <c r="M796" s="88"/>
    </row>
    <row r="797" spans="1:13">
      <c r="B797" s="130"/>
      <c r="E797" s="35"/>
      <c r="F797" s="35"/>
      <c r="G797" s="35"/>
      <c r="H797" s="35"/>
      <c r="I797" s="35"/>
      <c r="J797" s="35"/>
      <c r="L797" s="88"/>
      <c r="M797" s="88"/>
    </row>
    <row r="798" spans="1:13" s="101" customFormat="1" hidden="1">
      <c r="B798" s="131"/>
      <c r="C798" s="94" t="s">
        <v>1691</v>
      </c>
      <c r="D798" s="95"/>
      <c r="E798" s="96"/>
      <c r="F798" s="96"/>
      <c r="G798" s="96"/>
      <c r="H798" s="97"/>
      <c r="I798" s="98"/>
      <c r="J798" s="99"/>
      <c r="K798" s="100"/>
    </row>
    <row r="799" spans="1:13" s="101" customFormat="1" ht="47.25" hidden="1">
      <c r="B799" s="132" t="s">
        <v>18</v>
      </c>
      <c r="C799" s="102" t="s">
        <v>19</v>
      </c>
      <c r="D799" s="102" t="s">
        <v>20</v>
      </c>
      <c r="E799" s="102" t="s">
        <v>1368</v>
      </c>
      <c r="F799" s="102" t="s">
        <v>1369</v>
      </c>
      <c r="G799" s="102" t="s">
        <v>1370</v>
      </c>
      <c r="H799" s="102" t="s">
        <v>1372</v>
      </c>
      <c r="I799" s="102" t="s">
        <v>1373</v>
      </c>
      <c r="J799" s="103" t="s">
        <v>1374</v>
      </c>
      <c r="K799" s="104" t="s">
        <v>1696</v>
      </c>
    </row>
    <row r="800" spans="1:13" s="101" customFormat="1" hidden="1">
      <c r="B800" s="133" t="s">
        <v>1549</v>
      </c>
      <c r="C800" s="105" t="s">
        <v>1550</v>
      </c>
      <c r="D800" s="106">
        <v>500</v>
      </c>
      <c r="E800" s="107">
        <v>0.84</v>
      </c>
      <c r="F800" s="107">
        <v>0.63750000000000007</v>
      </c>
      <c r="G800" s="107">
        <v>0.55000000000000004</v>
      </c>
      <c r="H800" s="108"/>
      <c r="I800" s="109">
        <f t="shared" ref="I800:I831" si="182">H800*D800</f>
        <v>0</v>
      </c>
      <c r="J800" s="110">
        <f t="shared" ref="J800:J831" si="183">IF(I800&lt;=499,SUM(I800*E800),IF(I800&lt;=999,SUM(I800*F800),IF(I800&gt;=1000,SUM(I800*G800),0)))</f>
        <v>0</v>
      </c>
      <c r="K800" s="111" t="s">
        <v>1699</v>
      </c>
    </row>
    <row r="801" spans="2:11" s="101" customFormat="1" hidden="1">
      <c r="B801" s="133" t="s">
        <v>1551</v>
      </c>
      <c r="C801" s="105" t="s">
        <v>1552</v>
      </c>
      <c r="D801" s="106">
        <v>500</v>
      </c>
      <c r="E801" s="107">
        <v>1.2</v>
      </c>
      <c r="F801" s="107">
        <v>0.97499999999999998</v>
      </c>
      <c r="G801" s="107">
        <v>0.88750000000000007</v>
      </c>
      <c r="H801" s="108"/>
      <c r="I801" s="109">
        <f t="shared" si="182"/>
        <v>0</v>
      </c>
      <c r="J801" s="110">
        <f t="shared" si="183"/>
        <v>0</v>
      </c>
      <c r="K801" s="111" t="s">
        <v>1699</v>
      </c>
    </row>
    <row r="802" spans="2:11" s="101" customFormat="1" hidden="1">
      <c r="B802" s="133" t="s">
        <v>1553</v>
      </c>
      <c r="C802" s="105" t="s">
        <v>1554</v>
      </c>
      <c r="D802" s="106">
        <v>500</v>
      </c>
      <c r="E802" s="107">
        <v>0.66666666666666663</v>
      </c>
      <c r="F802" s="107">
        <v>0.48749999999999999</v>
      </c>
      <c r="G802" s="107">
        <v>0.4</v>
      </c>
      <c r="H802" s="108"/>
      <c r="I802" s="109">
        <f t="shared" si="182"/>
        <v>0</v>
      </c>
      <c r="J802" s="110">
        <f t="shared" si="183"/>
        <v>0</v>
      </c>
      <c r="K802" s="111" t="s">
        <v>1699</v>
      </c>
    </row>
    <row r="803" spans="2:11" s="101" customFormat="1" hidden="1">
      <c r="B803" s="133" t="s">
        <v>1555</v>
      </c>
      <c r="C803" s="105" t="s">
        <v>1556</v>
      </c>
      <c r="D803" s="106">
        <v>500</v>
      </c>
      <c r="E803" s="107">
        <v>0.66666666666666663</v>
      </c>
      <c r="F803" s="107">
        <v>0.48749999999999999</v>
      </c>
      <c r="G803" s="107">
        <v>0.4</v>
      </c>
      <c r="H803" s="108"/>
      <c r="I803" s="109">
        <f t="shared" si="182"/>
        <v>0</v>
      </c>
      <c r="J803" s="110">
        <f t="shared" si="183"/>
        <v>0</v>
      </c>
      <c r="K803" s="111" t="s">
        <v>1699</v>
      </c>
    </row>
    <row r="804" spans="2:11" s="101" customFormat="1" hidden="1">
      <c r="B804" s="133" t="s">
        <v>1557</v>
      </c>
      <c r="C804" s="105" t="s">
        <v>1558</v>
      </c>
      <c r="D804" s="106">
        <v>500</v>
      </c>
      <c r="E804" s="107">
        <v>1.2</v>
      </c>
      <c r="F804" s="107">
        <v>0.97499999999999998</v>
      </c>
      <c r="G804" s="107">
        <v>0.88750000000000007</v>
      </c>
      <c r="H804" s="108"/>
      <c r="I804" s="109">
        <f t="shared" si="182"/>
        <v>0</v>
      </c>
      <c r="J804" s="110">
        <f t="shared" si="183"/>
        <v>0</v>
      </c>
      <c r="K804" s="111" t="s">
        <v>1699</v>
      </c>
    </row>
    <row r="805" spans="2:11" s="101" customFormat="1" hidden="1">
      <c r="B805" s="133" t="s">
        <v>1559</v>
      </c>
      <c r="C805" s="105" t="s">
        <v>1560</v>
      </c>
      <c r="D805" s="106">
        <v>500</v>
      </c>
      <c r="E805" s="107">
        <v>0.72</v>
      </c>
      <c r="F805" s="107">
        <v>0.52500000000000002</v>
      </c>
      <c r="G805" s="107">
        <v>0.43750000000000006</v>
      </c>
      <c r="H805" s="108"/>
      <c r="I805" s="109">
        <f t="shared" si="182"/>
        <v>0</v>
      </c>
      <c r="J805" s="110">
        <f t="shared" si="183"/>
        <v>0</v>
      </c>
      <c r="K805" s="111" t="s">
        <v>1699</v>
      </c>
    </row>
    <row r="806" spans="2:11" s="101" customFormat="1" hidden="1">
      <c r="B806" s="133" t="s">
        <v>1561</v>
      </c>
      <c r="C806" s="105" t="s">
        <v>1562</v>
      </c>
      <c r="D806" s="106">
        <v>500</v>
      </c>
      <c r="E806" s="107">
        <v>0.72</v>
      </c>
      <c r="F806" s="107">
        <v>0.52500000000000002</v>
      </c>
      <c r="G806" s="107">
        <v>0.43750000000000006</v>
      </c>
      <c r="H806" s="108"/>
      <c r="I806" s="109">
        <f t="shared" si="182"/>
        <v>0</v>
      </c>
      <c r="J806" s="110">
        <f t="shared" si="183"/>
        <v>0</v>
      </c>
      <c r="K806" s="111" t="s">
        <v>1699</v>
      </c>
    </row>
    <row r="807" spans="2:11" s="101" customFormat="1" hidden="1">
      <c r="B807" s="133" t="s">
        <v>1563</v>
      </c>
      <c r="C807" s="105" t="s">
        <v>1564</v>
      </c>
      <c r="D807" s="106">
        <v>500</v>
      </c>
      <c r="E807" s="107">
        <v>1.3199999999999998</v>
      </c>
      <c r="F807" s="107">
        <v>1.0875000000000001</v>
      </c>
      <c r="G807" s="107">
        <v>1</v>
      </c>
      <c r="H807" s="108"/>
      <c r="I807" s="109">
        <f t="shared" si="182"/>
        <v>0</v>
      </c>
      <c r="J807" s="110">
        <f t="shared" si="183"/>
        <v>0</v>
      </c>
      <c r="K807" s="111" t="s">
        <v>1699</v>
      </c>
    </row>
    <row r="808" spans="2:11" s="101" customFormat="1" hidden="1">
      <c r="B808" s="133" t="s">
        <v>1565</v>
      </c>
      <c r="C808" s="105" t="s">
        <v>1566</v>
      </c>
      <c r="D808" s="106">
        <v>500</v>
      </c>
      <c r="E808" s="107">
        <v>0.66666666666666663</v>
      </c>
      <c r="F808" s="107">
        <v>0.48749999999999999</v>
      </c>
      <c r="G808" s="107">
        <v>0.4</v>
      </c>
      <c r="H808" s="108"/>
      <c r="I808" s="109">
        <f t="shared" si="182"/>
        <v>0</v>
      </c>
      <c r="J808" s="110">
        <f t="shared" si="183"/>
        <v>0</v>
      </c>
      <c r="K808" s="111" t="s">
        <v>1699</v>
      </c>
    </row>
    <row r="809" spans="2:11" s="101" customFormat="1" hidden="1">
      <c r="B809" s="133" t="s">
        <v>1567</v>
      </c>
      <c r="C809" s="105" t="s">
        <v>1568</v>
      </c>
      <c r="D809" s="106">
        <v>500</v>
      </c>
      <c r="E809" s="107">
        <v>1.2</v>
      </c>
      <c r="F809" s="107">
        <v>0.97499999999999998</v>
      </c>
      <c r="G809" s="107">
        <v>0.88750000000000007</v>
      </c>
      <c r="H809" s="108"/>
      <c r="I809" s="109">
        <f t="shared" si="182"/>
        <v>0</v>
      </c>
      <c r="J809" s="110">
        <f t="shared" si="183"/>
        <v>0</v>
      </c>
      <c r="K809" s="111" t="s">
        <v>1699</v>
      </c>
    </row>
    <row r="810" spans="2:11" s="101" customFormat="1" hidden="1">
      <c r="B810" s="133" t="s">
        <v>1569</v>
      </c>
      <c r="C810" s="105" t="s">
        <v>1570</v>
      </c>
      <c r="D810" s="106">
        <v>500</v>
      </c>
      <c r="E810" s="107">
        <v>1.2</v>
      </c>
      <c r="F810" s="107">
        <v>0.97499999999999998</v>
      </c>
      <c r="G810" s="107">
        <v>0.88750000000000007</v>
      </c>
      <c r="H810" s="108"/>
      <c r="I810" s="109">
        <f t="shared" si="182"/>
        <v>0</v>
      </c>
      <c r="J810" s="110">
        <f t="shared" si="183"/>
        <v>0</v>
      </c>
      <c r="K810" s="111" t="s">
        <v>1699</v>
      </c>
    </row>
    <row r="811" spans="2:11" s="101" customFormat="1" hidden="1">
      <c r="B811" s="133" t="s">
        <v>1571</v>
      </c>
      <c r="C811" s="105" t="s">
        <v>1572</v>
      </c>
      <c r="D811" s="106">
        <v>500</v>
      </c>
      <c r="E811" s="107">
        <v>1.1066666666666665</v>
      </c>
      <c r="F811" s="107">
        <v>0.88750000000000007</v>
      </c>
      <c r="G811" s="107">
        <v>0.8</v>
      </c>
      <c r="H811" s="108"/>
      <c r="I811" s="109">
        <f t="shared" si="182"/>
        <v>0</v>
      </c>
      <c r="J811" s="110">
        <f t="shared" si="183"/>
        <v>0</v>
      </c>
      <c r="K811" s="111" t="s">
        <v>1699</v>
      </c>
    </row>
    <row r="812" spans="2:11" s="101" customFormat="1" hidden="1">
      <c r="B812" s="133" t="s">
        <v>1573</v>
      </c>
      <c r="C812" s="105" t="s">
        <v>1574</v>
      </c>
      <c r="D812" s="106">
        <v>500</v>
      </c>
      <c r="E812" s="107">
        <v>1.1066666666666665</v>
      </c>
      <c r="F812" s="107">
        <v>0.88750000000000007</v>
      </c>
      <c r="G812" s="107">
        <v>0.8</v>
      </c>
      <c r="H812" s="108"/>
      <c r="I812" s="109">
        <f t="shared" si="182"/>
        <v>0</v>
      </c>
      <c r="J812" s="110">
        <f t="shared" si="183"/>
        <v>0</v>
      </c>
      <c r="K812" s="111" t="s">
        <v>1699</v>
      </c>
    </row>
    <row r="813" spans="2:11" s="101" customFormat="1" hidden="1">
      <c r="B813" s="133" t="s">
        <v>1575</v>
      </c>
      <c r="C813" s="105" t="s">
        <v>1576</v>
      </c>
      <c r="D813" s="106">
        <v>500</v>
      </c>
      <c r="E813" s="107">
        <v>0.72</v>
      </c>
      <c r="F813" s="107">
        <v>0.52500000000000002</v>
      </c>
      <c r="G813" s="107">
        <v>0.43750000000000006</v>
      </c>
      <c r="H813" s="108"/>
      <c r="I813" s="109">
        <f t="shared" si="182"/>
        <v>0</v>
      </c>
      <c r="J813" s="110">
        <f t="shared" si="183"/>
        <v>0</v>
      </c>
      <c r="K813" s="111" t="s">
        <v>1699</v>
      </c>
    </row>
    <row r="814" spans="2:11" s="101" customFormat="1" hidden="1">
      <c r="B814" s="133" t="s">
        <v>1577</v>
      </c>
      <c r="C814" s="105" t="s">
        <v>1578</v>
      </c>
      <c r="D814" s="106">
        <v>500</v>
      </c>
      <c r="E814" s="107">
        <v>0.72</v>
      </c>
      <c r="F814" s="107">
        <v>0.52500000000000002</v>
      </c>
      <c r="G814" s="107">
        <v>0.43750000000000006</v>
      </c>
      <c r="H814" s="108"/>
      <c r="I814" s="109">
        <f t="shared" si="182"/>
        <v>0</v>
      </c>
      <c r="J814" s="110">
        <f t="shared" si="183"/>
        <v>0</v>
      </c>
      <c r="K814" s="111" t="s">
        <v>1699</v>
      </c>
    </row>
    <row r="815" spans="2:11" s="101" customFormat="1" hidden="1">
      <c r="B815" s="133" t="s">
        <v>1579</v>
      </c>
      <c r="C815" s="105" t="s">
        <v>1580</v>
      </c>
      <c r="D815" s="106">
        <v>500</v>
      </c>
      <c r="E815" s="107">
        <v>0.72</v>
      </c>
      <c r="F815" s="107">
        <v>0.52500000000000002</v>
      </c>
      <c r="G815" s="107">
        <v>0.43750000000000006</v>
      </c>
      <c r="H815" s="108"/>
      <c r="I815" s="109">
        <f t="shared" si="182"/>
        <v>0</v>
      </c>
      <c r="J815" s="110">
        <f t="shared" si="183"/>
        <v>0</v>
      </c>
      <c r="K815" s="111" t="s">
        <v>1699</v>
      </c>
    </row>
    <row r="816" spans="2:11" s="101" customFormat="1" hidden="1">
      <c r="B816" s="133" t="s">
        <v>1581</v>
      </c>
      <c r="C816" s="105" t="s">
        <v>1582</v>
      </c>
      <c r="D816" s="106">
        <v>500</v>
      </c>
      <c r="E816" s="107">
        <v>0.72</v>
      </c>
      <c r="F816" s="107">
        <v>0.52500000000000002</v>
      </c>
      <c r="G816" s="107">
        <v>0.43750000000000006</v>
      </c>
      <c r="H816" s="108"/>
      <c r="I816" s="109">
        <f t="shared" si="182"/>
        <v>0</v>
      </c>
      <c r="J816" s="110">
        <f t="shared" si="183"/>
        <v>0</v>
      </c>
      <c r="K816" s="111" t="s">
        <v>1699</v>
      </c>
    </row>
    <row r="817" spans="2:11" s="101" customFormat="1" hidden="1">
      <c r="B817" s="133" t="s">
        <v>1583</v>
      </c>
      <c r="C817" s="105" t="s">
        <v>1584</v>
      </c>
      <c r="D817" s="106">
        <v>500</v>
      </c>
      <c r="E817" s="107">
        <v>1.92</v>
      </c>
      <c r="F817" s="107">
        <v>1.6500000000000001</v>
      </c>
      <c r="G817" s="107">
        <v>1.5625</v>
      </c>
      <c r="H817" s="108"/>
      <c r="I817" s="109">
        <f t="shared" si="182"/>
        <v>0</v>
      </c>
      <c r="J817" s="110">
        <f t="shared" si="183"/>
        <v>0</v>
      </c>
      <c r="K817" s="111" t="s">
        <v>1699</v>
      </c>
    </row>
    <row r="818" spans="2:11" s="101" customFormat="1" hidden="1">
      <c r="B818" s="133" t="s">
        <v>1585</v>
      </c>
      <c r="C818" s="105" t="s">
        <v>1586</v>
      </c>
      <c r="D818" s="106">
        <v>500</v>
      </c>
      <c r="E818" s="107">
        <v>0.66666666666666663</v>
      </c>
      <c r="F818" s="107">
        <v>0.48749999999999999</v>
      </c>
      <c r="G818" s="107">
        <v>0.4</v>
      </c>
      <c r="H818" s="108"/>
      <c r="I818" s="109">
        <f t="shared" si="182"/>
        <v>0</v>
      </c>
      <c r="J818" s="112">
        <f t="shared" si="183"/>
        <v>0</v>
      </c>
      <c r="K818" s="111" t="s">
        <v>1699</v>
      </c>
    </row>
    <row r="819" spans="2:11" s="101" customFormat="1" hidden="1">
      <c r="B819" s="133" t="s">
        <v>1587</v>
      </c>
      <c r="C819" s="105" t="s">
        <v>1588</v>
      </c>
      <c r="D819" s="106">
        <v>500</v>
      </c>
      <c r="E819" s="107">
        <v>0.66666666666666663</v>
      </c>
      <c r="F819" s="107">
        <v>0.48749999999999999</v>
      </c>
      <c r="G819" s="107">
        <v>0.4</v>
      </c>
      <c r="H819" s="108"/>
      <c r="I819" s="109">
        <f t="shared" si="182"/>
        <v>0</v>
      </c>
      <c r="J819" s="110">
        <f t="shared" si="183"/>
        <v>0</v>
      </c>
      <c r="K819" s="111" t="s">
        <v>1699</v>
      </c>
    </row>
    <row r="820" spans="2:11" s="101" customFormat="1" hidden="1">
      <c r="B820" s="133" t="s">
        <v>1589</v>
      </c>
      <c r="C820" s="105" t="s">
        <v>1590</v>
      </c>
      <c r="D820" s="106">
        <v>500</v>
      </c>
      <c r="E820" s="107">
        <v>0.84</v>
      </c>
      <c r="F820" s="107">
        <v>0.63750000000000007</v>
      </c>
      <c r="G820" s="107">
        <v>0.55000000000000004</v>
      </c>
      <c r="H820" s="108"/>
      <c r="I820" s="109">
        <f t="shared" si="182"/>
        <v>0</v>
      </c>
      <c r="J820" s="110">
        <f t="shared" si="183"/>
        <v>0</v>
      </c>
      <c r="K820" s="111" t="s">
        <v>1699</v>
      </c>
    </row>
    <row r="821" spans="2:11" s="101" customFormat="1" hidden="1">
      <c r="B821" s="133" t="s">
        <v>1591</v>
      </c>
      <c r="C821" s="105" t="s">
        <v>1592</v>
      </c>
      <c r="D821" s="106">
        <v>500</v>
      </c>
      <c r="E821" s="107">
        <v>0.72</v>
      </c>
      <c r="F821" s="107">
        <v>0.52500000000000002</v>
      </c>
      <c r="G821" s="107">
        <v>0.43750000000000006</v>
      </c>
      <c r="H821" s="108"/>
      <c r="I821" s="109">
        <f t="shared" si="182"/>
        <v>0</v>
      </c>
      <c r="J821" s="110">
        <f t="shared" si="183"/>
        <v>0</v>
      </c>
      <c r="K821" s="111" t="s">
        <v>1699</v>
      </c>
    </row>
    <row r="822" spans="2:11" s="101" customFormat="1" hidden="1">
      <c r="B822" s="133" t="s">
        <v>1593</v>
      </c>
      <c r="C822" s="105" t="s">
        <v>1594</v>
      </c>
      <c r="D822" s="106">
        <v>500</v>
      </c>
      <c r="E822" s="107">
        <v>0.72</v>
      </c>
      <c r="F822" s="107">
        <v>0.52500000000000002</v>
      </c>
      <c r="G822" s="107">
        <v>0.43750000000000006</v>
      </c>
      <c r="H822" s="108"/>
      <c r="I822" s="109">
        <f t="shared" si="182"/>
        <v>0</v>
      </c>
      <c r="J822" s="110">
        <f t="shared" si="183"/>
        <v>0</v>
      </c>
      <c r="K822" s="111" t="s">
        <v>1699</v>
      </c>
    </row>
    <row r="823" spans="2:11" s="101" customFormat="1" hidden="1">
      <c r="B823" s="133" t="s">
        <v>1595</v>
      </c>
      <c r="C823" s="105" t="s">
        <v>1596</v>
      </c>
      <c r="D823" s="106">
        <v>500</v>
      </c>
      <c r="E823" s="107">
        <v>0.72</v>
      </c>
      <c r="F823" s="107">
        <v>0.52500000000000002</v>
      </c>
      <c r="G823" s="107">
        <v>0.43750000000000006</v>
      </c>
      <c r="H823" s="108"/>
      <c r="I823" s="109">
        <f t="shared" si="182"/>
        <v>0</v>
      </c>
      <c r="J823" s="112">
        <f t="shared" si="183"/>
        <v>0</v>
      </c>
      <c r="K823" s="111" t="s">
        <v>1699</v>
      </c>
    </row>
    <row r="824" spans="2:11" s="101" customFormat="1" hidden="1">
      <c r="B824" s="133" t="s">
        <v>1597</v>
      </c>
      <c r="C824" s="105" t="s">
        <v>1598</v>
      </c>
      <c r="D824" s="106">
        <v>500</v>
      </c>
      <c r="E824" s="107">
        <v>0.72</v>
      </c>
      <c r="F824" s="107">
        <v>0.52500000000000002</v>
      </c>
      <c r="G824" s="107">
        <v>0.43750000000000006</v>
      </c>
      <c r="H824" s="108"/>
      <c r="I824" s="109">
        <f t="shared" si="182"/>
        <v>0</v>
      </c>
      <c r="J824" s="110">
        <f t="shared" si="183"/>
        <v>0</v>
      </c>
      <c r="K824" s="111" t="s">
        <v>1699</v>
      </c>
    </row>
    <row r="825" spans="2:11" s="101" customFormat="1" hidden="1">
      <c r="B825" s="133" t="s">
        <v>1599</v>
      </c>
      <c r="C825" s="105" t="s">
        <v>1600</v>
      </c>
      <c r="D825" s="106">
        <v>500</v>
      </c>
      <c r="E825" s="107">
        <v>0.66666666666666663</v>
      </c>
      <c r="F825" s="107">
        <v>0.48749999999999999</v>
      </c>
      <c r="G825" s="107">
        <v>0.4</v>
      </c>
      <c r="H825" s="108"/>
      <c r="I825" s="109">
        <f t="shared" si="182"/>
        <v>0</v>
      </c>
      <c r="J825" s="112">
        <f t="shared" si="183"/>
        <v>0</v>
      </c>
      <c r="K825" s="111" t="s">
        <v>1699</v>
      </c>
    </row>
    <row r="826" spans="2:11" s="101" customFormat="1" hidden="1">
      <c r="B826" s="133" t="s">
        <v>1601</v>
      </c>
      <c r="C826" s="105" t="s">
        <v>1602</v>
      </c>
      <c r="D826" s="106">
        <v>500</v>
      </c>
      <c r="E826" s="107">
        <v>0.93333333333333324</v>
      </c>
      <c r="F826" s="107">
        <v>0.72499999999999998</v>
      </c>
      <c r="G826" s="107">
        <v>0.63750000000000007</v>
      </c>
      <c r="H826" s="108"/>
      <c r="I826" s="109">
        <f t="shared" si="182"/>
        <v>0</v>
      </c>
      <c r="J826" s="110">
        <f t="shared" si="183"/>
        <v>0</v>
      </c>
      <c r="K826" s="111" t="s">
        <v>1699</v>
      </c>
    </row>
    <row r="827" spans="2:11" s="101" customFormat="1" hidden="1">
      <c r="B827" s="133" t="s">
        <v>1603</v>
      </c>
      <c r="C827" s="105" t="s">
        <v>1604</v>
      </c>
      <c r="D827" s="106">
        <v>500</v>
      </c>
      <c r="E827" s="107">
        <v>1.0799999999999998</v>
      </c>
      <c r="F827" s="107">
        <v>0.86250000000000016</v>
      </c>
      <c r="G827" s="107">
        <v>0.77500000000000002</v>
      </c>
      <c r="H827" s="108"/>
      <c r="I827" s="109">
        <f t="shared" si="182"/>
        <v>0</v>
      </c>
      <c r="J827" s="110">
        <f t="shared" si="183"/>
        <v>0</v>
      </c>
      <c r="K827" s="111" t="s">
        <v>1699</v>
      </c>
    </row>
    <row r="828" spans="2:11" s="101" customFormat="1" hidden="1">
      <c r="B828" s="133" t="s">
        <v>1605</v>
      </c>
      <c r="C828" s="105" t="s">
        <v>1606</v>
      </c>
      <c r="D828" s="106">
        <v>500</v>
      </c>
      <c r="E828" s="107">
        <v>0.84</v>
      </c>
      <c r="F828" s="107">
        <v>0.63750000000000007</v>
      </c>
      <c r="G828" s="107">
        <v>0.55000000000000004</v>
      </c>
      <c r="H828" s="108"/>
      <c r="I828" s="109">
        <f t="shared" si="182"/>
        <v>0</v>
      </c>
      <c r="J828" s="110">
        <f t="shared" si="183"/>
        <v>0</v>
      </c>
      <c r="K828" s="111" t="s">
        <v>1699</v>
      </c>
    </row>
    <row r="829" spans="2:11" s="101" customFormat="1" hidden="1">
      <c r="B829" s="133" t="s">
        <v>1607</v>
      </c>
      <c r="C829" s="105" t="s">
        <v>1608</v>
      </c>
      <c r="D829" s="106">
        <v>500</v>
      </c>
      <c r="E829" s="107">
        <v>0.77333333333333321</v>
      </c>
      <c r="F829" s="107">
        <v>0.56250000000000011</v>
      </c>
      <c r="G829" s="107">
        <v>0.48749999999999999</v>
      </c>
      <c r="H829" s="108"/>
      <c r="I829" s="109">
        <f t="shared" si="182"/>
        <v>0</v>
      </c>
      <c r="J829" s="110">
        <f t="shared" si="183"/>
        <v>0</v>
      </c>
      <c r="K829" s="111" t="s">
        <v>1699</v>
      </c>
    </row>
    <row r="830" spans="2:11" s="101" customFormat="1" hidden="1">
      <c r="B830" s="133" t="s">
        <v>1609</v>
      </c>
      <c r="C830" s="105" t="s">
        <v>1610</v>
      </c>
      <c r="D830" s="106">
        <v>500</v>
      </c>
      <c r="E830" s="107">
        <v>0.84</v>
      </c>
      <c r="F830" s="107">
        <v>0.63750000000000007</v>
      </c>
      <c r="G830" s="107">
        <v>0.55000000000000004</v>
      </c>
      <c r="H830" s="108"/>
      <c r="I830" s="109">
        <f t="shared" si="182"/>
        <v>0</v>
      </c>
      <c r="J830" s="110">
        <f t="shared" si="183"/>
        <v>0</v>
      </c>
      <c r="K830" s="111" t="s">
        <v>1699</v>
      </c>
    </row>
    <row r="831" spans="2:11" s="101" customFormat="1" hidden="1">
      <c r="B831" s="133" t="s">
        <v>1611</v>
      </c>
      <c r="C831" s="105" t="s">
        <v>1612</v>
      </c>
      <c r="D831" s="106">
        <v>500</v>
      </c>
      <c r="E831" s="107">
        <v>0.72</v>
      </c>
      <c r="F831" s="107">
        <v>0.52500000000000002</v>
      </c>
      <c r="G831" s="107">
        <v>0.43750000000000006</v>
      </c>
      <c r="H831" s="108"/>
      <c r="I831" s="109">
        <f t="shared" si="182"/>
        <v>0</v>
      </c>
      <c r="J831" s="110">
        <f t="shared" si="183"/>
        <v>0</v>
      </c>
      <c r="K831" s="111" t="s">
        <v>1699</v>
      </c>
    </row>
    <row r="832" spans="2:11" s="101" customFormat="1" hidden="1">
      <c r="B832" s="133" t="s">
        <v>1613</v>
      </c>
      <c r="C832" s="105" t="s">
        <v>1614</v>
      </c>
      <c r="D832" s="106">
        <v>500</v>
      </c>
      <c r="E832" s="107">
        <v>2.2666666666666666</v>
      </c>
      <c r="F832" s="107">
        <v>1.9624999999999999</v>
      </c>
      <c r="G832" s="107">
        <v>1.8875</v>
      </c>
      <c r="H832" s="108"/>
      <c r="I832" s="109">
        <f t="shared" ref="I832:I863" si="184">H832*D832</f>
        <v>0</v>
      </c>
      <c r="J832" s="110">
        <f t="shared" ref="J832:J863" si="185">IF(I832&lt;=499,SUM(I832*E832),IF(I832&lt;=999,SUM(I832*F832),IF(I832&gt;=1000,SUM(I832*G832),0)))</f>
        <v>0</v>
      </c>
      <c r="K832" s="111" t="s">
        <v>1699</v>
      </c>
    </row>
    <row r="833" spans="2:11" s="101" customFormat="1" hidden="1">
      <c r="B833" s="133" t="s">
        <v>1615</v>
      </c>
      <c r="C833" s="105" t="s">
        <v>1616</v>
      </c>
      <c r="D833" s="106">
        <v>500</v>
      </c>
      <c r="E833" s="107">
        <v>0.72</v>
      </c>
      <c r="F833" s="107">
        <v>0.52500000000000002</v>
      </c>
      <c r="G833" s="107">
        <v>0.43750000000000006</v>
      </c>
      <c r="H833" s="108"/>
      <c r="I833" s="109">
        <f t="shared" si="184"/>
        <v>0</v>
      </c>
      <c r="J833" s="110">
        <f t="shared" si="185"/>
        <v>0</v>
      </c>
      <c r="K833" s="111" t="s">
        <v>1699</v>
      </c>
    </row>
    <row r="834" spans="2:11" s="101" customFormat="1" hidden="1">
      <c r="B834" s="133" t="s">
        <v>1617</v>
      </c>
      <c r="C834" s="105" t="s">
        <v>1618</v>
      </c>
      <c r="D834" s="106">
        <v>500</v>
      </c>
      <c r="E834" s="107">
        <v>1.6133333333333333</v>
      </c>
      <c r="F834" s="107">
        <v>1.3625</v>
      </c>
      <c r="G834" s="107">
        <v>1.2750000000000001</v>
      </c>
      <c r="H834" s="108"/>
      <c r="I834" s="109">
        <f t="shared" si="184"/>
        <v>0</v>
      </c>
      <c r="J834" s="110">
        <f t="shared" si="185"/>
        <v>0</v>
      </c>
      <c r="K834" s="111" t="s">
        <v>1699</v>
      </c>
    </row>
    <row r="835" spans="2:11" s="101" customFormat="1" hidden="1">
      <c r="B835" s="133" t="s">
        <v>1619</v>
      </c>
      <c r="C835" s="105" t="s">
        <v>1620</v>
      </c>
      <c r="D835" s="106">
        <v>500</v>
      </c>
      <c r="E835" s="107">
        <v>0.72</v>
      </c>
      <c r="F835" s="107">
        <v>0.52500000000000002</v>
      </c>
      <c r="G835" s="107">
        <v>0.43750000000000006</v>
      </c>
      <c r="H835" s="108"/>
      <c r="I835" s="109">
        <f t="shared" si="184"/>
        <v>0</v>
      </c>
      <c r="J835" s="110">
        <f t="shared" si="185"/>
        <v>0</v>
      </c>
      <c r="K835" s="111" t="s">
        <v>1699</v>
      </c>
    </row>
    <row r="836" spans="2:11" s="101" customFormat="1" hidden="1">
      <c r="B836" s="133" t="s">
        <v>1621</v>
      </c>
      <c r="C836" s="105" t="s">
        <v>1622</v>
      </c>
      <c r="D836" s="106">
        <v>500</v>
      </c>
      <c r="E836" s="107">
        <v>0.93333333333333324</v>
      </c>
      <c r="F836" s="107">
        <v>0.72499999999999998</v>
      </c>
      <c r="G836" s="107">
        <v>0.63750000000000007</v>
      </c>
      <c r="H836" s="108"/>
      <c r="I836" s="109">
        <f t="shared" si="184"/>
        <v>0</v>
      </c>
      <c r="J836" s="110">
        <f t="shared" si="185"/>
        <v>0</v>
      </c>
      <c r="K836" s="111" t="s">
        <v>1699</v>
      </c>
    </row>
    <row r="837" spans="2:11" s="101" customFormat="1" hidden="1">
      <c r="B837" s="133" t="s">
        <v>1623</v>
      </c>
      <c r="C837" s="105" t="s">
        <v>1624</v>
      </c>
      <c r="D837" s="106">
        <v>500</v>
      </c>
      <c r="E837" s="107">
        <v>1.0133333333333332</v>
      </c>
      <c r="F837" s="107">
        <v>0.78750000000000009</v>
      </c>
      <c r="G837" s="107">
        <v>0.70000000000000007</v>
      </c>
      <c r="H837" s="108"/>
      <c r="I837" s="109">
        <f t="shared" si="184"/>
        <v>0</v>
      </c>
      <c r="J837" s="110">
        <f t="shared" si="185"/>
        <v>0</v>
      </c>
      <c r="K837" s="111" t="s">
        <v>1699</v>
      </c>
    </row>
    <row r="838" spans="2:11" s="101" customFormat="1" hidden="1">
      <c r="B838" s="133" t="s">
        <v>1625</v>
      </c>
      <c r="C838" s="105" t="s">
        <v>1626</v>
      </c>
      <c r="D838" s="106">
        <v>500</v>
      </c>
      <c r="E838" s="107">
        <v>0.84</v>
      </c>
      <c r="F838" s="107">
        <v>0.63750000000000007</v>
      </c>
      <c r="G838" s="107">
        <v>0.55000000000000004</v>
      </c>
      <c r="H838" s="108"/>
      <c r="I838" s="109">
        <f t="shared" si="184"/>
        <v>0</v>
      </c>
      <c r="J838" s="110">
        <f t="shared" si="185"/>
        <v>0</v>
      </c>
      <c r="K838" s="111" t="s">
        <v>1699</v>
      </c>
    </row>
    <row r="839" spans="2:11" s="101" customFormat="1" hidden="1">
      <c r="B839" s="133" t="s">
        <v>1627</v>
      </c>
      <c r="C839" s="105" t="s">
        <v>1628</v>
      </c>
      <c r="D839" s="106">
        <v>500</v>
      </c>
      <c r="E839" s="107">
        <v>1.0533333333333332</v>
      </c>
      <c r="F839" s="107">
        <v>0.83750000000000013</v>
      </c>
      <c r="G839" s="107">
        <v>0.75</v>
      </c>
      <c r="H839" s="108"/>
      <c r="I839" s="109">
        <f t="shared" si="184"/>
        <v>0</v>
      </c>
      <c r="J839" s="110">
        <f t="shared" si="185"/>
        <v>0</v>
      </c>
      <c r="K839" s="111" t="s">
        <v>1699</v>
      </c>
    </row>
    <row r="840" spans="2:11" s="101" customFormat="1" hidden="1">
      <c r="B840" s="133" t="s">
        <v>1629</v>
      </c>
      <c r="C840" s="105" t="s">
        <v>1630</v>
      </c>
      <c r="D840" s="106">
        <v>500</v>
      </c>
      <c r="E840" s="107">
        <v>1.1466666666666667</v>
      </c>
      <c r="F840" s="107">
        <v>0.91250000000000009</v>
      </c>
      <c r="G840" s="107">
        <v>0.83750000000000013</v>
      </c>
      <c r="H840" s="108"/>
      <c r="I840" s="109">
        <f t="shared" si="184"/>
        <v>0</v>
      </c>
      <c r="J840" s="110">
        <f t="shared" si="185"/>
        <v>0</v>
      </c>
      <c r="K840" s="111" t="s">
        <v>1699</v>
      </c>
    </row>
    <row r="841" spans="2:11" s="101" customFormat="1" hidden="1">
      <c r="B841" s="133" t="s">
        <v>1631</v>
      </c>
      <c r="C841" s="105" t="s">
        <v>1632</v>
      </c>
      <c r="D841" s="106">
        <v>500</v>
      </c>
      <c r="E841" s="107">
        <v>0.84</v>
      </c>
      <c r="F841" s="107">
        <v>0.63750000000000007</v>
      </c>
      <c r="G841" s="107">
        <v>0.55000000000000004</v>
      </c>
      <c r="H841" s="108"/>
      <c r="I841" s="109">
        <f t="shared" si="184"/>
        <v>0</v>
      </c>
      <c r="J841" s="110">
        <f t="shared" si="185"/>
        <v>0</v>
      </c>
      <c r="K841" s="111" t="s">
        <v>1699</v>
      </c>
    </row>
    <row r="842" spans="2:11" s="101" customFormat="1" hidden="1">
      <c r="B842" s="133" t="s">
        <v>1633</v>
      </c>
      <c r="C842" s="105" t="s">
        <v>1634</v>
      </c>
      <c r="D842" s="106">
        <v>500</v>
      </c>
      <c r="E842" s="107">
        <v>0.84</v>
      </c>
      <c r="F842" s="107">
        <v>0.63750000000000007</v>
      </c>
      <c r="G842" s="107">
        <v>0.55000000000000004</v>
      </c>
      <c r="H842" s="108"/>
      <c r="I842" s="109">
        <f t="shared" si="184"/>
        <v>0</v>
      </c>
      <c r="J842" s="112">
        <f t="shared" si="185"/>
        <v>0</v>
      </c>
      <c r="K842" s="111" t="s">
        <v>1699</v>
      </c>
    </row>
    <row r="843" spans="2:11" s="101" customFormat="1" hidden="1">
      <c r="B843" s="133" t="s">
        <v>1635</v>
      </c>
      <c r="C843" s="105" t="s">
        <v>1636</v>
      </c>
      <c r="D843" s="106">
        <v>500</v>
      </c>
      <c r="E843" s="107">
        <v>0.97333333333333327</v>
      </c>
      <c r="F843" s="107">
        <v>0.76250000000000007</v>
      </c>
      <c r="G843" s="107">
        <v>0.67500000000000004</v>
      </c>
      <c r="H843" s="108"/>
      <c r="I843" s="109">
        <f t="shared" si="184"/>
        <v>0</v>
      </c>
      <c r="J843" s="112">
        <f t="shared" si="185"/>
        <v>0</v>
      </c>
      <c r="K843" s="111" t="s">
        <v>1699</v>
      </c>
    </row>
    <row r="844" spans="2:11" s="101" customFormat="1" hidden="1">
      <c r="B844" s="133" t="s">
        <v>1637</v>
      </c>
      <c r="C844" s="105" t="s">
        <v>1638</v>
      </c>
      <c r="D844" s="106">
        <v>500</v>
      </c>
      <c r="E844" s="107">
        <v>0.84</v>
      </c>
      <c r="F844" s="107">
        <v>0.63750000000000007</v>
      </c>
      <c r="G844" s="107">
        <v>0.55000000000000004</v>
      </c>
      <c r="H844" s="108"/>
      <c r="I844" s="109">
        <f t="shared" si="184"/>
        <v>0</v>
      </c>
      <c r="J844" s="112">
        <f t="shared" si="185"/>
        <v>0</v>
      </c>
      <c r="K844" s="111" t="s">
        <v>1699</v>
      </c>
    </row>
    <row r="845" spans="2:11" s="101" customFormat="1" hidden="1">
      <c r="B845" s="133" t="s">
        <v>1639</v>
      </c>
      <c r="C845" s="105" t="s">
        <v>1640</v>
      </c>
      <c r="D845" s="106">
        <v>500</v>
      </c>
      <c r="E845" s="107">
        <v>0.97333333333333327</v>
      </c>
      <c r="F845" s="107">
        <v>0.76250000000000007</v>
      </c>
      <c r="G845" s="107">
        <v>0.67500000000000004</v>
      </c>
      <c r="H845" s="108"/>
      <c r="I845" s="109">
        <f t="shared" si="184"/>
        <v>0</v>
      </c>
      <c r="J845" s="112">
        <f t="shared" si="185"/>
        <v>0</v>
      </c>
      <c r="K845" s="111" t="s">
        <v>1699</v>
      </c>
    </row>
    <row r="846" spans="2:11" s="101" customFormat="1" hidden="1">
      <c r="B846" s="133" t="s">
        <v>1641</v>
      </c>
      <c r="C846" s="105" t="s">
        <v>1642</v>
      </c>
      <c r="D846" s="106">
        <v>500</v>
      </c>
      <c r="E846" s="107">
        <v>0.72</v>
      </c>
      <c r="F846" s="107">
        <v>0.52500000000000002</v>
      </c>
      <c r="G846" s="107">
        <v>0.43750000000000006</v>
      </c>
      <c r="H846" s="108"/>
      <c r="I846" s="109">
        <f t="shared" si="184"/>
        <v>0</v>
      </c>
      <c r="J846" s="110">
        <f t="shared" si="185"/>
        <v>0</v>
      </c>
      <c r="K846" s="111" t="s">
        <v>1699</v>
      </c>
    </row>
    <row r="847" spans="2:11" s="101" customFormat="1" hidden="1">
      <c r="B847" s="133" t="s">
        <v>1643</v>
      </c>
      <c r="C847" s="105" t="s">
        <v>1644</v>
      </c>
      <c r="D847" s="106">
        <v>500</v>
      </c>
      <c r="E847" s="107">
        <v>1.6666666666666665</v>
      </c>
      <c r="F847" s="107">
        <v>1.4000000000000001</v>
      </c>
      <c r="G847" s="107">
        <v>1.3250000000000002</v>
      </c>
      <c r="H847" s="108"/>
      <c r="I847" s="109">
        <f t="shared" si="184"/>
        <v>0</v>
      </c>
      <c r="J847" s="110">
        <f t="shared" si="185"/>
        <v>0</v>
      </c>
      <c r="K847" s="111" t="s">
        <v>1699</v>
      </c>
    </row>
    <row r="848" spans="2:11" s="101" customFormat="1" hidden="1">
      <c r="B848" s="133" t="s">
        <v>1645</v>
      </c>
      <c r="C848" s="105" t="s">
        <v>1646</v>
      </c>
      <c r="D848" s="106">
        <v>500</v>
      </c>
      <c r="E848" s="107">
        <v>0.77333333333333321</v>
      </c>
      <c r="F848" s="107">
        <v>0.56250000000000011</v>
      </c>
      <c r="G848" s="107">
        <v>0.48749999999999999</v>
      </c>
      <c r="H848" s="108"/>
      <c r="I848" s="109">
        <f t="shared" si="184"/>
        <v>0</v>
      </c>
      <c r="J848" s="110">
        <f t="shared" si="185"/>
        <v>0</v>
      </c>
      <c r="K848" s="111" t="s">
        <v>1699</v>
      </c>
    </row>
    <row r="849" spans="2:11" s="101" customFormat="1" hidden="1">
      <c r="B849" s="133" t="s">
        <v>1647</v>
      </c>
      <c r="C849" s="105" t="s">
        <v>1648</v>
      </c>
      <c r="D849" s="106">
        <v>500</v>
      </c>
      <c r="E849" s="107">
        <v>0.77333333333333321</v>
      </c>
      <c r="F849" s="107">
        <v>0.56250000000000011</v>
      </c>
      <c r="G849" s="107">
        <v>0.48749999999999999</v>
      </c>
      <c r="H849" s="108"/>
      <c r="I849" s="109">
        <f t="shared" si="184"/>
        <v>0</v>
      </c>
      <c r="J849" s="112">
        <f t="shared" si="185"/>
        <v>0</v>
      </c>
      <c r="K849" s="111" t="s">
        <v>1699</v>
      </c>
    </row>
    <row r="850" spans="2:11" s="101" customFormat="1" hidden="1">
      <c r="B850" s="133" t="s">
        <v>1649</v>
      </c>
      <c r="C850" s="105" t="s">
        <v>1650</v>
      </c>
      <c r="D850" s="106">
        <v>500</v>
      </c>
      <c r="E850" s="107">
        <v>0.72</v>
      </c>
      <c r="F850" s="107">
        <v>0.52500000000000002</v>
      </c>
      <c r="G850" s="107">
        <v>0.43750000000000006</v>
      </c>
      <c r="H850" s="108"/>
      <c r="I850" s="109">
        <f t="shared" si="184"/>
        <v>0</v>
      </c>
      <c r="J850" s="110">
        <f t="shared" si="185"/>
        <v>0</v>
      </c>
      <c r="K850" s="111" t="s">
        <v>1699</v>
      </c>
    </row>
    <row r="851" spans="2:11" s="101" customFormat="1" hidden="1">
      <c r="B851" s="133" t="s">
        <v>1651</v>
      </c>
      <c r="C851" s="105" t="s">
        <v>1652</v>
      </c>
      <c r="D851" s="106">
        <v>500</v>
      </c>
      <c r="E851" s="107">
        <v>0.8666666666666667</v>
      </c>
      <c r="F851" s="107">
        <v>0.66250000000000009</v>
      </c>
      <c r="G851" s="107">
        <v>0.57500000000000007</v>
      </c>
      <c r="H851" s="108"/>
      <c r="I851" s="109">
        <f t="shared" si="184"/>
        <v>0</v>
      </c>
      <c r="J851" s="110">
        <f t="shared" si="185"/>
        <v>0</v>
      </c>
      <c r="K851" s="111" t="s">
        <v>1699</v>
      </c>
    </row>
    <row r="852" spans="2:11" s="101" customFormat="1" hidden="1">
      <c r="B852" s="133" t="s">
        <v>1653</v>
      </c>
      <c r="C852" s="105" t="s">
        <v>1654</v>
      </c>
      <c r="D852" s="106">
        <v>500</v>
      </c>
      <c r="E852" s="107">
        <v>0.72</v>
      </c>
      <c r="F852" s="107">
        <v>0.52500000000000002</v>
      </c>
      <c r="G852" s="107">
        <v>0.43750000000000006</v>
      </c>
      <c r="H852" s="108"/>
      <c r="I852" s="109">
        <f t="shared" si="184"/>
        <v>0</v>
      </c>
      <c r="J852" s="110">
        <f t="shared" si="185"/>
        <v>0</v>
      </c>
      <c r="K852" s="111" t="s">
        <v>1699</v>
      </c>
    </row>
    <row r="853" spans="2:11" s="101" customFormat="1" hidden="1">
      <c r="B853" s="133" t="s">
        <v>1655</v>
      </c>
      <c r="C853" s="105" t="s">
        <v>1656</v>
      </c>
      <c r="D853" s="106">
        <v>500</v>
      </c>
      <c r="E853" s="107">
        <v>0.73333333333333339</v>
      </c>
      <c r="F853" s="107">
        <v>0.53750000000000009</v>
      </c>
      <c r="G853" s="107">
        <v>0.45</v>
      </c>
      <c r="H853" s="108"/>
      <c r="I853" s="109">
        <f t="shared" si="184"/>
        <v>0</v>
      </c>
      <c r="J853" s="110">
        <f t="shared" si="185"/>
        <v>0</v>
      </c>
      <c r="K853" s="111" t="s">
        <v>1699</v>
      </c>
    </row>
    <row r="854" spans="2:11" s="101" customFormat="1" hidden="1">
      <c r="B854" s="133" t="s">
        <v>1657</v>
      </c>
      <c r="C854" s="105" t="s">
        <v>1658</v>
      </c>
      <c r="D854" s="106">
        <v>500</v>
      </c>
      <c r="E854" s="107">
        <v>0.69333333333333336</v>
      </c>
      <c r="F854" s="107">
        <v>0.5</v>
      </c>
      <c r="G854" s="107">
        <v>0.41250000000000003</v>
      </c>
      <c r="H854" s="108"/>
      <c r="I854" s="109">
        <f t="shared" si="184"/>
        <v>0</v>
      </c>
      <c r="J854" s="110">
        <f t="shared" si="185"/>
        <v>0</v>
      </c>
      <c r="K854" s="111" t="s">
        <v>1699</v>
      </c>
    </row>
    <row r="855" spans="2:11" s="101" customFormat="1" hidden="1">
      <c r="B855" s="133" t="s">
        <v>1659</v>
      </c>
      <c r="C855" s="105" t="s">
        <v>1660</v>
      </c>
      <c r="D855" s="106">
        <v>500</v>
      </c>
      <c r="E855" s="107">
        <v>0.66666666666666663</v>
      </c>
      <c r="F855" s="107">
        <v>0.48749999999999999</v>
      </c>
      <c r="G855" s="107">
        <v>0.4</v>
      </c>
      <c r="H855" s="108"/>
      <c r="I855" s="109">
        <f t="shared" si="184"/>
        <v>0</v>
      </c>
      <c r="J855" s="110">
        <f t="shared" si="185"/>
        <v>0</v>
      </c>
      <c r="K855" s="111" t="s">
        <v>1699</v>
      </c>
    </row>
    <row r="856" spans="2:11" s="101" customFormat="1" hidden="1">
      <c r="B856" s="133" t="s">
        <v>1661</v>
      </c>
      <c r="C856" s="105" t="s">
        <v>1662</v>
      </c>
      <c r="D856" s="106">
        <v>500</v>
      </c>
      <c r="E856" s="107">
        <v>0.66666666666666663</v>
      </c>
      <c r="F856" s="107">
        <v>0.48749999999999999</v>
      </c>
      <c r="G856" s="107">
        <v>0.4</v>
      </c>
      <c r="H856" s="108"/>
      <c r="I856" s="109">
        <f t="shared" si="184"/>
        <v>0</v>
      </c>
      <c r="J856" s="112">
        <f t="shared" si="185"/>
        <v>0</v>
      </c>
      <c r="K856" s="111" t="s">
        <v>1699</v>
      </c>
    </row>
    <row r="857" spans="2:11" s="101" customFormat="1" hidden="1">
      <c r="B857" s="133" t="s">
        <v>1663</v>
      </c>
      <c r="C857" s="105" t="s">
        <v>1664</v>
      </c>
      <c r="D857" s="106">
        <v>500</v>
      </c>
      <c r="E857" s="107">
        <v>0.66666666666666663</v>
      </c>
      <c r="F857" s="107">
        <v>0.48749999999999999</v>
      </c>
      <c r="G857" s="107">
        <v>0.4</v>
      </c>
      <c r="H857" s="108"/>
      <c r="I857" s="109">
        <f t="shared" si="184"/>
        <v>0</v>
      </c>
      <c r="J857" s="110">
        <f t="shared" si="185"/>
        <v>0</v>
      </c>
      <c r="K857" s="111" t="s">
        <v>1699</v>
      </c>
    </row>
    <row r="858" spans="2:11" s="101" customFormat="1" hidden="1">
      <c r="B858" s="133" t="s">
        <v>1665</v>
      </c>
      <c r="C858" s="105" t="s">
        <v>1666</v>
      </c>
      <c r="D858" s="106">
        <v>500</v>
      </c>
      <c r="E858" s="107">
        <v>0.73333333333333339</v>
      </c>
      <c r="F858" s="107">
        <v>0.53750000000000009</v>
      </c>
      <c r="G858" s="107">
        <v>0.45</v>
      </c>
      <c r="H858" s="108"/>
      <c r="I858" s="109">
        <f t="shared" si="184"/>
        <v>0</v>
      </c>
      <c r="J858" s="110">
        <f t="shared" si="185"/>
        <v>0</v>
      </c>
      <c r="K858" s="111" t="s">
        <v>1699</v>
      </c>
    </row>
    <row r="859" spans="2:11" s="101" customFormat="1" hidden="1">
      <c r="B859" s="133" t="s">
        <v>1667</v>
      </c>
      <c r="C859" s="105" t="s">
        <v>1668</v>
      </c>
      <c r="D859" s="106">
        <v>500</v>
      </c>
      <c r="E859" s="107">
        <v>0.8666666666666667</v>
      </c>
      <c r="F859" s="107">
        <v>0.66250000000000009</v>
      </c>
      <c r="G859" s="107">
        <v>0.57500000000000007</v>
      </c>
      <c r="H859" s="108"/>
      <c r="I859" s="109">
        <f t="shared" si="184"/>
        <v>0</v>
      </c>
      <c r="J859" s="112">
        <f t="shared" si="185"/>
        <v>0</v>
      </c>
      <c r="K859" s="111" t="s">
        <v>1699</v>
      </c>
    </row>
    <row r="860" spans="2:11" s="101" customFormat="1" hidden="1">
      <c r="B860" s="133" t="s">
        <v>1669</v>
      </c>
      <c r="C860" s="105" t="s">
        <v>1670</v>
      </c>
      <c r="D860" s="106">
        <v>500</v>
      </c>
      <c r="E860" s="107">
        <v>0.66666666666666663</v>
      </c>
      <c r="F860" s="107">
        <v>0.48749999999999999</v>
      </c>
      <c r="G860" s="107">
        <v>0.4</v>
      </c>
      <c r="H860" s="108"/>
      <c r="I860" s="109">
        <f t="shared" si="184"/>
        <v>0</v>
      </c>
      <c r="J860" s="110">
        <f t="shared" si="185"/>
        <v>0</v>
      </c>
      <c r="K860" s="111" t="s">
        <v>1699</v>
      </c>
    </row>
    <row r="861" spans="2:11" s="101" customFormat="1" hidden="1">
      <c r="B861" s="133" t="s">
        <v>1671</v>
      </c>
      <c r="C861" s="105" t="s">
        <v>1672</v>
      </c>
      <c r="D861" s="106">
        <v>500</v>
      </c>
      <c r="E861" s="107">
        <v>0.72</v>
      </c>
      <c r="F861" s="107">
        <v>0.52500000000000002</v>
      </c>
      <c r="G861" s="107">
        <v>0.43750000000000006</v>
      </c>
      <c r="H861" s="108"/>
      <c r="I861" s="109">
        <f t="shared" si="184"/>
        <v>0</v>
      </c>
      <c r="J861" s="110">
        <f t="shared" si="185"/>
        <v>0</v>
      </c>
      <c r="K861" s="111" t="s">
        <v>1699</v>
      </c>
    </row>
    <row r="862" spans="2:11" s="101" customFormat="1" hidden="1">
      <c r="B862" s="133" t="s">
        <v>1673</v>
      </c>
      <c r="C862" s="105" t="s">
        <v>1674</v>
      </c>
      <c r="D862" s="106">
        <v>500</v>
      </c>
      <c r="E862" s="107">
        <v>0.73333333333333339</v>
      </c>
      <c r="F862" s="107">
        <v>0.53750000000000009</v>
      </c>
      <c r="G862" s="107">
        <v>0.45</v>
      </c>
      <c r="H862" s="108"/>
      <c r="I862" s="109">
        <f t="shared" si="184"/>
        <v>0</v>
      </c>
      <c r="J862" s="112">
        <f t="shared" si="185"/>
        <v>0</v>
      </c>
      <c r="K862" s="111" t="s">
        <v>1699</v>
      </c>
    </row>
    <row r="863" spans="2:11" s="101" customFormat="1" hidden="1">
      <c r="B863" s="133" t="s">
        <v>1675</v>
      </c>
      <c r="C863" s="105" t="s">
        <v>1676</v>
      </c>
      <c r="D863" s="106">
        <v>500</v>
      </c>
      <c r="E863" s="107">
        <v>0.66666666666666663</v>
      </c>
      <c r="F863" s="107">
        <v>0.48749999999999999</v>
      </c>
      <c r="G863" s="107">
        <v>0.4</v>
      </c>
      <c r="H863" s="108"/>
      <c r="I863" s="109">
        <f t="shared" si="184"/>
        <v>0</v>
      </c>
      <c r="J863" s="110">
        <f t="shared" si="185"/>
        <v>0</v>
      </c>
      <c r="K863" s="111" t="s">
        <v>1699</v>
      </c>
    </row>
    <row r="864" spans="2:11" s="101" customFormat="1" hidden="1">
      <c r="B864" s="133" t="s">
        <v>1677</v>
      </c>
      <c r="C864" s="105" t="s">
        <v>1678</v>
      </c>
      <c r="D864" s="106">
        <v>500</v>
      </c>
      <c r="E864" s="107">
        <v>0.66666666666666663</v>
      </c>
      <c r="F864" s="107">
        <v>0.48749999999999999</v>
      </c>
      <c r="G864" s="107">
        <v>0.4</v>
      </c>
      <c r="H864" s="108"/>
      <c r="I864" s="109">
        <f t="shared" ref="I864:I870" si="186">H864*D864</f>
        <v>0</v>
      </c>
      <c r="J864" s="110">
        <f t="shared" ref="J864:J870" si="187">IF(I864&lt;=499,SUM(I864*E864),IF(I864&lt;=999,SUM(I864*F864),IF(I864&gt;=1000,SUM(I864*G864),0)))</f>
        <v>0</v>
      </c>
      <c r="K864" s="111" t="s">
        <v>1699</v>
      </c>
    </row>
    <row r="865" spans="2:11" s="101" customFormat="1" hidden="1">
      <c r="B865" s="133" t="s">
        <v>1679</v>
      </c>
      <c r="C865" s="105" t="s">
        <v>1680</v>
      </c>
      <c r="D865" s="106">
        <v>500</v>
      </c>
      <c r="E865" s="107">
        <v>1.6666666666666665</v>
      </c>
      <c r="F865" s="107">
        <v>1.4000000000000001</v>
      </c>
      <c r="G865" s="107">
        <v>1.3250000000000002</v>
      </c>
      <c r="H865" s="108"/>
      <c r="I865" s="109">
        <f t="shared" si="186"/>
        <v>0</v>
      </c>
      <c r="J865" s="110">
        <f t="shared" si="187"/>
        <v>0</v>
      </c>
      <c r="K865" s="111" t="s">
        <v>1699</v>
      </c>
    </row>
    <row r="866" spans="2:11" s="101" customFormat="1" hidden="1">
      <c r="B866" s="133" t="s">
        <v>1681</v>
      </c>
      <c r="C866" s="105" t="s">
        <v>1682</v>
      </c>
      <c r="D866" s="106">
        <v>500</v>
      </c>
      <c r="E866" s="107">
        <v>0.84</v>
      </c>
      <c r="F866" s="107">
        <v>0.63750000000000007</v>
      </c>
      <c r="G866" s="107">
        <v>0.55000000000000004</v>
      </c>
      <c r="H866" s="108"/>
      <c r="I866" s="109">
        <f t="shared" si="186"/>
        <v>0</v>
      </c>
      <c r="J866" s="110">
        <f t="shared" si="187"/>
        <v>0</v>
      </c>
      <c r="K866" s="111" t="s">
        <v>1699</v>
      </c>
    </row>
    <row r="867" spans="2:11" s="101" customFormat="1" hidden="1">
      <c r="B867" s="133" t="s">
        <v>1683</v>
      </c>
      <c r="C867" s="105" t="s">
        <v>1684</v>
      </c>
      <c r="D867" s="106">
        <v>500</v>
      </c>
      <c r="E867" s="107">
        <v>0.8666666666666667</v>
      </c>
      <c r="F867" s="107">
        <v>0.66250000000000009</v>
      </c>
      <c r="G867" s="107">
        <v>0.57500000000000007</v>
      </c>
      <c r="H867" s="108"/>
      <c r="I867" s="109">
        <f t="shared" si="186"/>
        <v>0</v>
      </c>
      <c r="J867" s="110">
        <f t="shared" si="187"/>
        <v>0</v>
      </c>
      <c r="K867" s="111" t="s">
        <v>1699</v>
      </c>
    </row>
    <row r="868" spans="2:11" s="101" customFormat="1" hidden="1">
      <c r="B868" s="133" t="s">
        <v>1685</v>
      </c>
      <c r="C868" s="105" t="s">
        <v>1686</v>
      </c>
      <c r="D868" s="106">
        <v>500</v>
      </c>
      <c r="E868" s="107">
        <v>0.8666666666666667</v>
      </c>
      <c r="F868" s="107">
        <v>0.66250000000000009</v>
      </c>
      <c r="G868" s="107">
        <v>0.57500000000000007</v>
      </c>
      <c r="H868" s="108"/>
      <c r="I868" s="109">
        <f t="shared" si="186"/>
        <v>0</v>
      </c>
      <c r="J868" s="110">
        <f t="shared" si="187"/>
        <v>0</v>
      </c>
      <c r="K868" s="111" t="s">
        <v>1699</v>
      </c>
    </row>
    <row r="869" spans="2:11" s="101" customFormat="1" hidden="1">
      <c r="B869" s="133" t="s">
        <v>1687</v>
      </c>
      <c r="C869" s="105" t="s">
        <v>1688</v>
      </c>
      <c r="D869" s="106">
        <v>500</v>
      </c>
      <c r="E869" s="107">
        <v>0.69333333333333336</v>
      </c>
      <c r="F869" s="107">
        <v>0.5</v>
      </c>
      <c r="G869" s="107">
        <v>0.41250000000000003</v>
      </c>
      <c r="H869" s="108"/>
      <c r="I869" s="109">
        <f t="shared" si="186"/>
        <v>0</v>
      </c>
      <c r="J869" s="110">
        <f t="shared" si="187"/>
        <v>0</v>
      </c>
      <c r="K869" s="111" t="s">
        <v>1699</v>
      </c>
    </row>
    <row r="870" spans="2:11" s="101" customFormat="1" hidden="1">
      <c r="B870" s="134" t="s">
        <v>1689</v>
      </c>
      <c r="C870" s="113" t="s">
        <v>1690</v>
      </c>
      <c r="D870" s="114">
        <v>500</v>
      </c>
      <c r="E870" s="115">
        <v>0.66666666666666663</v>
      </c>
      <c r="F870" s="115">
        <v>0.48749999999999999</v>
      </c>
      <c r="G870" s="115">
        <v>0.4</v>
      </c>
      <c r="H870" s="116"/>
      <c r="I870" s="117">
        <f t="shared" si="186"/>
        <v>0</v>
      </c>
      <c r="J870" s="118">
        <f t="shared" si="187"/>
        <v>0</v>
      </c>
      <c r="K870" s="111" t="s">
        <v>1699</v>
      </c>
    </row>
    <row r="871" spans="2:11" s="101" customFormat="1" hidden="1">
      <c r="B871" s="134" t="s">
        <v>1697</v>
      </c>
      <c r="C871" s="119" t="s">
        <v>1698</v>
      </c>
      <c r="D871" s="120">
        <v>500</v>
      </c>
      <c r="E871" s="121"/>
      <c r="F871" s="121"/>
      <c r="G871" s="121"/>
      <c r="H871" s="122"/>
      <c r="I871" s="123">
        <v>0</v>
      </c>
      <c r="J871" s="124">
        <v>0</v>
      </c>
      <c r="K871" s="111" t="s">
        <v>1699</v>
      </c>
    </row>
  </sheetData>
  <sheetProtection sort="0" autoFilter="0"/>
  <mergeCells count="6">
    <mergeCell ref="C2:D2"/>
    <mergeCell ref="H13:J13"/>
    <mergeCell ref="C3:E5"/>
    <mergeCell ref="H4:J4"/>
    <mergeCell ref="J6:J11"/>
    <mergeCell ref="H12:I12"/>
  </mergeCells>
  <conditionalFormatting sqref="B23:J23">
    <cfRule type="duplicateValues" dxfId="8" priority="11" stopIfTrue="1"/>
  </conditionalFormatting>
  <conditionalFormatting sqref="C17:F17">
    <cfRule type="duplicateValues" dxfId="7" priority="10" stopIfTrue="1"/>
  </conditionalFormatting>
  <conditionalFormatting sqref="H14:J15">
    <cfRule type="duplicateValues" dxfId="6" priority="9" stopIfTrue="1"/>
  </conditionalFormatting>
  <conditionalFormatting sqref="F3">
    <cfRule type="containsText" dxfId="5" priority="7" operator="containsText" text="нет">
      <formula>NOT(ISERROR(SEARCH("нет",F3)))</formula>
    </cfRule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H5">
    <cfRule type="duplicateValues" dxfId="4" priority="4" stopIfTrue="1"/>
  </conditionalFormatting>
  <conditionalFormatting sqref="I5:J5 H4">
    <cfRule type="duplicateValues" dxfId="3" priority="12" stopIfTrue="1"/>
  </conditionalFormatting>
  <conditionalFormatting sqref="B799:J799">
    <cfRule type="duplicateValues" dxfId="2" priority="3" stopIfTrue="1"/>
  </conditionalFormatting>
  <conditionalFormatting sqref="B800:B871">
    <cfRule type="duplicateValues" dxfId="1" priority="1"/>
  </conditionalFormatting>
  <conditionalFormatting sqref="B24:B757">
    <cfRule type="duplicateValues" dxfId="0" priority="14"/>
  </conditionalFormatting>
  <dataValidations disablePrompts="1" count="2">
    <dataValidation type="list" allowBlank="1" showInputMessage="1" showErrorMessage="1" sqref="J14" xr:uid="{00000000-0002-0000-0000-000000000000}">
      <formula1>"Наличными, На р/с"</formula1>
    </dataValidation>
    <dataValidation type="list" allowBlank="1" showInputMessage="1" showErrorMessage="1" sqref="F3" xr:uid="{00000000-0002-0000-0000-000001000000}">
      <formula1>"да,нет"</formula1>
    </dataValidation>
  </dataValidations>
  <hyperlinks>
    <hyperlink ref="C2:D2" location="'условия работы'!A1" display="ВНИМАНИЕ! Ознакомьтесь с условиями работы, изложенными на листе2" xr:uid="{00000000-0004-0000-0000-000000000000}"/>
    <hyperlink ref="F2" location="'Условия работы'!A1" display="'Условия работы'!A1" xr:uid="{00000000-0004-0000-0000-000001000000}"/>
  </hyperlinks>
  <pageMargins left="0.7" right="0.7" top="0.75" bottom="0.75" header="0.3" footer="0.3"/>
  <pageSetup paperSize="9" orientation="portrait" verticalDpi="120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E53"/>
  <sheetViews>
    <sheetView topLeftCell="A28" workbookViewId="0">
      <selection sqref="A1:XFD1048576"/>
    </sheetView>
  </sheetViews>
  <sheetFormatPr defaultRowHeight="15"/>
  <cols>
    <col min="1" max="1" width="3.42578125" customWidth="1"/>
    <col min="2" max="2" width="130.5703125" customWidth="1"/>
    <col min="4" max="4" width="1.7109375" customWidth="1"/>
    <col min="5" max="5" width="48.28515625" customWidth="1"/>
    <col min="256" max="256" width="3.42578125" customWidth="1"/>
    <col min="257" max="257" width="116" customWidth="1"/>
    <col min="260" max="260" width="1.7109375" customWidth="1"/>
    <col min="261" max="261" width="48.28515625" customWidth="1"/>
    <col min="512" max="512" width="3.42578125" customWidth="1"/>
    <col min="513" max="513" width="116" customWidth="1"/>
    <col min="516" max="516" width="1.7109375" customWidth="1"/>
    <col min="517" max="517" width="48.28515625" customWidth="1"/>
    <col min="768" max="768" width="3.42578125" customWidth="1"/>
    <col min="769" max="769" width="116" customWidth="1"/>
    <col min="772" max="772" width="1.7109375" customWidth="1"/>
    <col min="773" max="773" width="48.28515625" customWidth="1"/>
    <col min="1024" max="1024" width="3.42578125" customWidth="1"/>
    <col min="1025" max="1025" width="116" customWidth="1"/>
    <col min="1028" max="1028" width="1.7109375" customWidth="1"/>
    <col min="1029" max="1029" width="48.28515625" customWidth="1"/>
    <col min="1280" max="1280" width="3.42578125" customWidth="1"/>
    <col min="1281" max="1281" width="116" customWidth="1"/>
    <col min="1284" max="1284" width="1.7109375" customWidth="1"/>
    <col min="1285" max="1285" width="48.28515625" customWidth="1"/>
    <col min="1536" max="1536" width="3.42578125" customWidth="1"/>
    <col min="1537" max="1537" width="116" customWidth="1"/>
    <col min="1540" max="1540" width="1.7109375" customWidth="1"/>
    <col min="1541" max="1541" width="48.28515625" customWidth="1"/>
    <col min="1792" max="1792" width="3.42578125" customWidth="1"/>
    <col min="1793" max="1793" width="116" customWidth="1"/>
    <col min="1796" max="1796" width="1.7109375" customWidth="1"/>
    <col min="1797" max="1797" width="48.28515625" customWidth="1"/>
    <col min="2048" max="2048" width="3.42578125" customWidth="1"/>
    <col min="2049" max="2049" width="116" customWidth="1"/>
    <col min="2052" max="2052" width="1.7109375" customWidth="1"/>
    <col min="2053" max="2053" width="48.28515625" customWidth="1"/>
    <col min="2304" max="2304" width="3.42578125" customWidth="1"/>
    <col min="2305" max="2305" width="116" customWidth="1"/>
    <col min="2308" max="2308" width="1.7109375" customWidth="1"/>
    <col min="2309" max="2309" width="48.28515625" customWidth="1"/>
    <col min="2560" max="2560" width="3.42578125" customWidth="1"/>
    <col min="2561" max="2561" width="116" customWidth="1"/>
    <col min="2564" max="2564" width="1.7109375" customWidth="1"/>
    <col min="2565" max="2565" width="48.28515625" customWidth="1"/>
    <col min="2816" max="2816" width="3.42578125" customWidth="1"/>
    <col min="2817" max="2817" width="116" customWidth="1"/>
    <col min="2820" max="2820" width="1.7109375" customWidth="1"/>
    <col min="2821" max="2821" width="48.28515625" customWidth="1"/>
    <col min="3072" max="3072" width="3.42578125" customWidth="1"/>
    <col min="3073" max="3073" width="116" customWidth="1"/>
    <col min="3076" max="3076" width="1.7109375" customWidth="1"/>
    <col min="3077" max="3077" width="48.28515625" customWidth="1"/>
    <col min="3328" max="3328" width="3.42578125" customWidth="1"/>
    <col min="3329" max="3329" width="116" customWidth="1"/>
    <col min="3332" max="3332" width="1.7109375" customWidth="1"/>
    <col min="3333" max="3333" width="48.28515625" customWidth="1"/>
    <col min="3584" max="3584" width="3.42578125" customWidth="1"/>
    <col min="3585" max="3585" width="116" customWidth="1"/>
    <col min="3588" max="3588" width="1.7109375" customWidth="1"/>
    <col min="3589" max="3589" width="48.28515625" customWidth="1"/>
    <col min="3840" max="3840" width="3.42578125" customWidth="1"/>
    <col min="3841" max="3841" width="116" customWidth="1"/>
    <col min="3844" max="3844" width="1.7109375" customWidth="1"/>
    <col min="3845" max="3845" width="48.28515625" customWidth="1"/>
    <col min="4096" max="4096" width="3.42578125" customWidth="1"/>
    <col min="4097" max="4097" width="116" customWidth="1"/>
    <col min="4100" max="4100" width="1.7109375" customWidth="1"/>
    <col min="4101" max="4101" width="48.28515625" customWidth="1"/>
    <col min="4352" max="4352" width="3.42578125" customWidth="1"/>
    <col min="4353" max="4353" width="116" customWidth="1"/>
    <col min="4356" max="4356" width="1.7109375" customWidth="1"/>
    <col min="4357" max="4357" width="48.28515625" customWidth="1"/>
    <col min="4608" max="4608" width="3.42578125" customWidth="1"/>
    <col min="4609" max="4609" width="116" customWidth="1"/>
    <col min="4612" max="4612" width="1.7109375" customWidth="1"/>
    <col min="4613" max="4613" width="48.28515625" customWidth="1"/>
    <col min="4864" max="4864" width="3.42578125" customWidth="1"/>
    <col min="4865" max="4865" width="116" customWidth="1"/>
    <col min="4868" max="4868" width="1.7109375" customWidth="1"/>
    <col min="4869" max="4869" width="48.28515625" customWidth="1"/>
    <col min="5120" max="5120" width="3.42578125" customWidth="1"/>
    <col min="5121" max="5121" width="116" customWidth="1"/>
    <col min="5124" max="5124" width="1.7109375" customWidth="1"/>
    <col min="5125" max="5125" width="48.28515625" customWidth="1"/>
    <col min="5376" max="5376" width="3.42578125" customWidth="1"/>
    <col min="5377" max="5377" width="116" customWidth="1"/>
    <col min="5380" max="5380" width="1.7109375" customWidth="1"/>
    <col min="5381" max="5381" width="48.28515625" customWidth="1"/>
    <col min="5632" max="5632" width="3.42578125" customWidth="1"/>
    <col min="5633" max="5633" width="116" customWidth="1"/>
    <col min="5636" max="5636" width="1.7109375" customWidth="1"/>
    <col min="5637" max="5637" width="48.28515625" customWidth="1"/>
    <col min="5888" max="5888" width="3.42578125" customWidth="1"/>
    <col min="5889" max="5889" width="116" customWidth="1"/>
    <col min="5892" max="5892" width="1.7109375" customWidth="1"/>
    <col min="5893" max="5893" width="48.28515625" customWidth="1"/>
    <col min="6144" max="6144" width="3.42578125" customWidth="1"/>
    <col min="6145" max="6145" width="116" customWidth="1"/>
    <col min="6148" max="6148" width="1.7109375" customWidth="1"/>
    <col min="6149" max="6149" width="48.28515625" customWidth="1"/>
    <col min="6400" max="6400" width="3.42578125" customWidth="1"/>
    <col min="6401" max="6401" width="116" customWidth="1"/>
    <col min="6404" max="6404" width="1.7109375" customWidth="1"/>
    <col min="6405" max="6405" width="48.28515625" customWidth="1"/>
    <col min="6656" max="6656" width="3.42578125" customWidth="1"/>
    <col min="6657" max="6657" width="116" customWidth="1"/>
    <col min="6660" max="6660" width="1.7109375" customWidth="1"/>
    <col min="6661" max="6661" width="48.28515625" customWidth="1"/>
    <col min="6912" max="6912" width="3.42578125" customWidth="1"/>
    <col min="6913" max="6913" width="116" customWidth="1"/>
    <col min="6916" max="6916" width="1.7109375" customWidth="1"/>
    <col min="6917" max="6917" width="48.28515625" customWidth="1"/>
    <col min="7168" max="7168" width="3.42578125" customWidth="1"/>
    <col min="7169" max="7169" width="116" customWidth="1"/>
    <col min="7172" max="7172" width="1.7109375" customWidth="1"/>
    <col min="7173" max="7173" width="48.28515625" customWidth="1"/>
    <col min="7424" max="7424" width="3.42578125" customWidth="1"/>
    <col min="7425" max="7425" width="116" customWidth="1"/>
    <col min="7428" max="7428" width="1.7109375" customWidth="1"/>
    <col min="7429" max="7429" width="48.28515625" customWidth="1"/>
    <col min="7680" max="7680" width="3.42578125" customWidth="1"/>
    <col min="7681" max="7681" width="116" customWidth="1"/>
    <col min="7684" max="7684" width="1.7109375" customWidth="1"/>
    <col min="7685" max="7685" width="48.28515625" customWidth="1"/>
    <col min="7936" max="7936" width="3.42578125" customWidth="1"/>
    <col min="7937" max="7937" width="116" customWidth="1"/>
    <col min="7940" max="7940" width="1.7109375" customWidth="1"/>
    <col min="7941" max="7941" width="48.28515625" customWidth="1"/>
    <col min="8192" max="8192" width="3.42578125" customWidth="1"/>
    <col min="8193" max="8193" width="116" customWidth="1"/>
    <col min="8196" max="8196" width="1.7109375" customWidth="1"/>
    <col min="8197" max="8197" width="48.28515625" customWidth="1"/>
    <col min="8448" max="8448" width="3.42578125" customWidth="1"/>
    <col min="8449" max="8449" width="116" customWidth="1"/>
    <col min="8452" max="8452" width="1.7109375" customWidth="1"/>
    <col min="8453" max="8453" width="48.28515625" customWidth="1"/>
    <col min="8704" max="8704" width="3.42578125" customWidth="1"/>
    <col min="8705" max="8705" width="116" customWidth="1"/>
    <col min="8708" max="8708" width="1.7109375" customWidth="1"/>
    <col min="8709" max="8709" width="48.28515625" customWidth="1"/>
    <col min="8960" max="8960" width="3.42578125" customWidth="1"/>
    <col min="8961" max="8961" width="116" customWidth="1"/>
    <col min="8964" max="8964" width="1.7109375" customWidth="1"/>
    <col min="8965" max="8965" width="48.28515625" customWidth="1"/>
    <col min="9216" max="9216" width="3.42578125" customWidth="1"/>
    <col min="9217" max="9217" width="116" customWidth="1"/>
    <col min="9220" max="9220" width="1.7109375" customWidth="1"/>
    <col min="9221" max="9221" width="48.28515625" customWidth="1"/>
    <col min="9472" max="9472" width="3.42578125" customWidth="1"/>
    <col min="9473" max="9473" width="116" customWidth="1"/>
    <col min="9476" max="9476" width="1.7109375" customWidth="1"/>
    <col min="9477" max="9477" width="48.28515625" customWidth="1"/>
    <col min="9728" max="9728" width="3.42578125" customWidth="1"/>
    <col min="9729" max="9729" width="116" customWidth="1"/>
    <col min="9732" max="9732" width="1.7109375" customWidth="1"/>
    <col min="9733" max="9733" width="48.28515625" customWidth="1"/>
    <col min="9984" max="9984" width="3.42578125" customWidth="1"/>
    <col min="9985" max="9985" width="116" customWidth="1"/>
    <col min="9988" max="9988" width="1.7109375" customWidth="1"/>
    <col min="9989" max="9989" width="48.28515625" customWidth="1"/>
    <col min="10240" max="10240" width="3.42578125" customWidth="1"/>
    <col min="10241" max="10241" width="116" customWidth="1"/>
    <col min="10244" max="10244" width="1.7109375" customWidth="1"/>
    <col min="10245" max="10245" width="48.28515625" customWidth="1"/>
    <col min="10496" max="10496" width="3.42578125" customWidth="1"/>
    <col min="10497" max="10497" width="116" customWidth="1"/>
    <col min="10500" max="10500" width="1.7109375" customWidth="1"/>
    <col min="10501" max="10501" width="48.28515625" customWidth="1"/>
    <col min="10752" max="10752" width="3.42578125" customWidth="1"/>
    <col min="10753" max="10753" width="116" customWidth="1"/>
    <col min="10756" max="10756" width="1.7109375" customWidth="1"/>
    <col min="10757" max="10757" width="48.28515625" customWidth="1"/>
    <col min="11008" max="11008" width="3.42578125" customWidth="1"/>
    <col min="11009" max="11009" width="116" customWidth="1"/>
    <col min="11012" max="11012" width="1.7109375" customWidth="1"/>
    <col min="11013" max="11013" width="48.28515625" customWidth="1"/>
    <col min="11264" max="11264" width="3.42578125" customWidth="1"/>
    <col min="11265" max="11265" width="116" customWidth="1"/>
    <col min="11268" max="11268" width="1.7109375" customWidth="1"/>
    <col min="11269" max="11269" width="48.28515625" customWidth="1"/>
    <col min="11520" max="11520" width="3.42578125" customWidth="1"/>
    <col min="11521" max="11521" width="116" customWidth="1"/>
    <col min="11524" max="11524" width="1.7109375" customWidth="1"/>
    <col min="11525" max="11525" width="48.28515625" customWidth="1"/>
    <col min="11776" max="11776" width="3.42578125" customWidth="1"/>
    <col min="11777" max="11777" width="116" customWidth="1"/>
    <col min="11780" max="11780" width="1.7109375" customWidth="1"/>
    <col min="11781" max="11781" width="48.28515625" customWidth="1"/>
    <col min="12032" max="12032" width="3.42578125" customWidth="1"/>
    <col min="12033" max="12033" width="116" customWidth="1"/>
    <col min="12036" max="12036" width="1.7109375" customWidth="1"/>
    <col min="12037" max="12037" width="48.28515625" customWidth="1"/>
    <col min="12288" max="12288" width="3.42578125" customWidth="1"/>
    <col min="12289" max="12289" width="116" customWidth="1"/>
    <col min="12292" max="12292" width="1.7109375" customWidth="1"/>
    <col min="12293" max="12293" width="48.28515625" customWidth="1"/>
    <col min="12544" max="12544" width="3.42578125" customWidth="1"/>
    <col min="12545" max="12545" width="116" customWidth="1"/>
    <col min="12548" max="12548" width="1.7109375" customWidth="1"/>
    <col min="12549" max="12549" width="48.28515625" customWidth="1"/>
    <col min="12800" max="12800" width="3.42578125" customWidth="1"/>
    <col min="12801" max="12801" width="116" customWidth="1"/>
    <col min="12804" max="12804" width="1.7109375" customWidth="1"/>
    <col min="12805" max="12805" width="48.28515625" customWidth="1"/>
    <col min="13056" max="13056" width="3.42578125" customWidth="1"/>
    <col min="13057" max="13057" width="116" customWidth="1"/>
    <col min="13060" max="13060" width="1.7109375" customWidth="1"/>
    <col min="13061" max="13061" width="48.28515625" customWidth="1"/>
    <col min="13312" max="13312" width="3.42578125" customWidth="1"/>
    <col min="13313" max="13313" width="116" customWidth="1"/>
    <col min="13316" max="13316" width="1.7109375" customWidth="1"/>
    <col min="13317" max="13317" width="48.28515625" customWidth="1"/>
    <col min="13568" max="13568" width="3.42578125" customWidth="1"/>
    <col min="13569" max="13569" width="116" customWidth="1"/>
    <col min="13572" max="13572" width="1.7109375" customWidth="1"/>
    <col min="13573" max="13573" width="48.28515625" customWidth="1"/>
    <col min="13824" max="13824" width="3.42578125" customWidth="1"/>
    <col min="13825" max="13825" width="116" customWidth="1"/>
    <col min="13828" max="13828" width="1.7109375" customWidth="1"/>
    <col min="13829" max="13829" width="48.28515625" customWidth="1"/>
    <col min="14080" max="14080" width="3.42578125" customWidth="1"/>
    <col min="14081" max="14081" width="116" customWidth="1"/>
    <col min="14084" max="14084" width="1.7109375" customWidth="1"/>
    <col min="14085" max="14085" width="48.28515625" customWidth="1"/>
    <col min="14336" max="14336" width="3.42578125" customWidth="1"/>
    <col min="14337" max="14337" width="116" customWidth="1"/>
    <col min="14340" max="14340" width="1.7109375" customWidth="1"/>
    <col min="14341" max="14341" width="48.28515625" customWidth="1"/>
    <col min="14592" max="14592" width="3.42578125" customWidth="1"/>
    <col min="14593" max="14593" width="116" customWidth="1"/>
    <col min="14596" max="14596" width="1.7109375" customWidth="1"/>
    <col min="14597" max="14597" width="48.28515625" customWidth="1"/>
    <col min="14848" max="14848" width="3.42578125" customWidth="1"/>
    <col min="14849" max="14849" width="116" customWidth="1"/>
    <col min="14852" max="14852" width="1.7109375" customWidth="1"/>
    <col min="14853" max="14853" width="48.28515625" customWidth="1"/>
    <col min="15104" max="15104" width="3.42578125" customWidth="1"/>
    <col min="15105" max="15105" width="116" customWidth="1"/>
    <col min="15108" max="15108" width="1.7109375" customWidth="1"/>
    <col min="15109" max="15109" width="48.28515625" customWidth="1"/>
    <col min="15360" max="15360" width="3.42578125" customWidth="1"/>
    <col min="15361" max="15361" width="116" customWidth="1"/>
    <col min="15364" max="15364" width="1.7109375" customWidth="1"/>
    <col min="15365" max="15365" width="48.28515625" customWidth="1"/>
    <col min="15616" max="15616" width="3.42578125" customWidth="1"/>
    <col min="15617" max="15617" width="116" customWidth="1"/>
    <col min="15620" max="15620" width="1.7109375" customWidth="1"/>
    <col min="15621" max="15621" width="48.28515625" customWidth="1"/>
    <col min="15872" max="15872" width="3.42578125" customWidth="1"/>
    <col min="15873" max="15873" width="116" customWidth="1"/>
    <col min="15876" max="15876" width="1.7109375" customWidth="1"/>
    <col min="15877" max="15877" width="48.28515625" customWidth="1"/>
    <col min="16128" max="16128" width="3.42578125" customWidth="1"/>
    <col min="16129" max="16129" width="116" customWidth="1"/>
    <col min="16132" max="16132" width="1.7109375" customWidth="1"/>
    <col min="16133" max="16133" width="48.28515625" customWidth="1"/>
  </cols>
  <sheetData>
    <row r="2" spans="2:5" ht="18.75" thickBot="1">
      <c r="B2" s="1" t="s">
        <v>1320</v>
      </c>
    </row>
    <row r="3" spans="2:5" ht="15.75">
      <c r="B3" s="2" t="s">
        <v>1321</v>
      </c>
      <c r="E3" s="3"/>
    </row>
    <row r="4" spans="2:5">
      <c r="B4" s="4" t="s">
        <v>1322</v>
      </c>
    </row>
    <row r="5" spans="2:5" ht="18.75" customHeight="1" thickBot="1">
      <c r="B5" s="5" t="s">
        <v>1323</v>
      </c>
    </row>
    <row r="6" spans="2:5" ht="15.75" thickBot="1">
      <c r="B6" s="2" t="s">
        <v>1324</v>
      </c>
    </row>
    <row r="7" spans="2:5" ht="57">
      <c r="B7" s="6" t="s">
        <v>1325</v>
      </c>
    </row>
    <row r="8" spans="2:5">
      <c r="B8" s="7" t="s">
        <v>1326</v>
      </c>
    </row>
    <row r="9" spans="2:5" ht="28.5">
      <c r="B9" s="8" t="s">
        <v>1327</v>
      </c>
    </row>
    <row r="10" spans="2:5" ht="29.25" thickBot="1">
      <c r="B10" s="9" t="s">
        <v>1328</v>
      </c>
    </row>
    <row r="11" spans="2:5">
      <c r="B11" s="10" t="s">
        <v>1329</v>
      </c>
    </row>
    <row r="12" spans="2:5" ht="28.5">
      <c r="B12" s="7" t="s">
        <v>1330</v>
      </c>
    </row>
    <row r="13" spans="2:5" ht="29.25" thickBot="1">
      <c r="B13" s="11" t="s">
        <v>1331</v>
      </c>
    </row>
    <row r="14" spans="2:5" ht="43.5" thickBot="1">
      <c r="B14" s="12" t="s">
        <v>1332</v>
      </c>
    </row>
    <row r="15" spans="2:5">
      <c r="B15" s="6" t="s">
        <v>1333</v>
      </c>
    </row>
    <row r="16" spans="2:5" ht="15.75" thickBot="1">
      <c r="B16" s="13" t="s">
        <v>1334</v>
      </c>
    </row>
    <row r="17" spans="2:2" ht="28.5">
      <c r="B17" s="14" t="s">
        <v>1335</v>
      </c>
    </row>
    <row r="18" spans="2:2" ht="28.5">
      <c r="B18" s="7" t="s">
        <v>1336</v>
      </c>
    </row>
    <row r="19" spans="2:2" ht="29.25" thickBot="1">
      <c r="B19" s="7" t="s">
        <v>1337</v>
      </c>
    </row>
    <row r="20" spans="2:2">
      <c r="B20" s="6" t="s">
        <v>1338</v>
      </c>
    </row>
    <row r="21" spans="2:2" ht="43.5" thickBot="1">
      <c r="B21" s="11" t="s">
        <v>1339</v>
      </c>
    </row>
    <row r="22" spans="2:2" ht="57.75" thickBot="1">
      <c r="B22" s="11" t="s">
        <v>1383</v>
      </c>
    </row>
    <row r="23" spans="2:2" ht="18.75" thickBot="1">
      <c r="B23" s="15" t="s">
        <v>1340</v>
      </c>
    </row>
    <row r="24" spans="2:2">
      <c r="B24" s="6" t="s">
        <v>1341</v>
      </c>
    </row>
    <row r="25" spans="2:2" ht="28.5">
      <c r="B25" s="7" t="s">
        <v>1342</v>
      </c>
    </row>
    <row r="26" spans="2:2" ht="28.5">
      <c r="B26" s="7" t="s">
        <v>1343</v>
      </c>
    </row>
    <row r="27" spans="2:2" ht="43.5" thickBot="1">
      <c r="B27" s="11" t="s">
        <v>1344</v>
      </c>
    </row>
    <row r="28" spans="2:2" ht="28.5">
      <c r="B28" s="16" t="s">
        <v>1345</v>
      </c>
    </row>
    <row r="29" spans="2:2" ht="28.5">
      <c r="B29" s="10" t="s">
        <v>1346</v>
      </c>
    </row>
    <row r="30" spans="2:2" ht="28.5">
      <c r="B30" s="7" t="s">
        <v>1347</v>
      </c>
    </row>
    <row r="31" spans="2:2">
      <c r="B31" s="7" t="s">
        <v>1348</v>
      </c>
    </row>
    <row r="32" spans="2:2">
      <c r="B32" s="7" t="s">
        <v>1349</v>
      </c>
    </row>
    <row r="33" spans="2:2" ht="57.75" thickBot="1">
      <c r="B33" s="17" t="s">
        <v>1350</v>
      </c>
    </row>
    <row r="34" spans="2:2" ht="18.75" thickBot="1">
      <c r="B34" s="15" t="s">
        <v>1351</v>
      </c>
    </row>
    <row r="35" spans="2:2" ht="42.75">
      <c r="B35" s="6" t="s">
        <v>1352</v>
      </c>
    </row>
    <row r="36" spans="2:2" ht="15.75" thickBot="1">
      <c r="B36" s="11" t="s">
        <v>1353</v>
      </c>
    </row>
    <row r="37" spans="2:2">
      <c r="B37" s="6" t="s">
        <v>1354</v>
      </c>
    </row>
    <row r="38" spans="2:2" ht="28.5">
      <c r="B38" s="7" t="s">
        <v>1384</v>
      </c>
    </row>
    <row r="39" spans="2:2" ht="42.75">
      <c r="B39" s="7" t="s">
        <v>1355</v>
      </c>
    </row>
    <row r="40" spans="2:2" ht="57">
      <c r="B40" s="7" t="s">
        <v>1385</v>
      </c>
    </row>
    <row r="41" spans="2:2">
      <c r="B41" s="7" t="s">
        <v>1356</v>
      </c>
    </row>
    <row r="42" spans="2:2" ht="15.75" thickBot="1">
      <c r="B42" s="18" t="s">
        <v>1357</v>
      </c>
    </row>
    <row r="43" spans="2:2" ht="71.25">
      <c r="B43" s="19" t="s">
        <v>1358</v>
      </c>
    </row>
    <row r="44" spans="2:2" ht="114.75" thickBot="1">
      <c r="B44" s="18" t="s">
        <v>1359</v>
      </c>
    </row>
    <row r="45" spans="2:2" ht="42.75">
      <c r="B45" s="6" t="s">
        <v>1386</v>
      </c>
    </row>
    <row r="46" spans="2:2" ht="28.5">
      <c r="B46" s="7" t="s">
        <v>1387</v>
      </c>
    </row>
    <row r="47" spans="2:2" ht="28.5">
      <c r="B47" s="20" t="s">
        <v>1360</v>
      </c>
    </row>
    <row r="48" spans="2:2" ht="43.5" thickBot="1">
      <c r="B48" s="11" t="s">
        <v>1361</v>
      </c>
    </row>
    <row r="49" spans="2:2" ht="14.25" customHeight="1"/>
    <row r="50" spans="2:2" ht="24">
      <c r="B50" s="21" t="s">
        <v>1362</v>
      </c>
    </row>
    <row r="51" spans="2:2" ht="144">
      <c r="B51" s="22" t="s">
        <v>1363</v>
      </c>
    </row>
    <row r="52" spans="2:2" ht="48">
      <c r="B52" s="22" t="s">
        <v>1364</v>
      </c>
    </row>
    <row r="53" spans="2:2" ht="48">
      <c r="B53" s="22" t="s">
        <v>1365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Успех базовый</vt:lpstr>
      <vt:lpstr>условия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Успех_1</dc:creator>
  <cp:lastModifiedBy> </cp:lastModifiedBy>
  <dcterms:created xsi:type="dcterms:W3CDTF">2021-08-24T14:17:04Z</dcterms:created>
  <dcterms:modified xsi:type="dcterms:W3CDTF">2024-03-22T08:50:02Z</dcterms:modified>
</cp:coreProperties>
</file>